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学院报送及备案" sheetId="1" r:id="rId1"/>
    <sheet name="期刊类别及计分参考（学校）" sheetId="2" r:id="rId2"/>
    <sheet name="期刊级别（通用）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<sst xmlns="http://schemas.openxmlformats.org/spreadsheetml/2006/main" count="929" uniqueCount="339">
  <si>
    <r>
      <rPr>
        <b/>
        <sz val="18"/>
        <color theme="1"/>
        <rFont val="宋体"/>
        <charset val="134"/>
      </rPr>
      <t>附件2：2023年度研究生发表高水平论文的奖励明细汇总表（</t>
    </r>
    <r>
      <rPr>
        <b/>
        <sz val="18"/>
        <color rgb="FFFF0000"/>
        <rFont val="宋体"/>
        <charset val="134"/>
      </rPr>
      <t>请严格按照填写说明填写</t>
    </r>
    <r>
      <rPr>
        <b/>
        <sz val="18"/>
        <color theme="1"/>
        <rFont val="宋体"/>
        <charset val="134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</si>
  <si>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</si>
  <si>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</si>
  <si>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</si>
  <si>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</si>
  <si>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</si>
  <si>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</si>
  <si>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</si>
  <si>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</si>
  <si>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</si>
  <si>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</si>
  <si>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期刊类别（学校）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</si>
  <si>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</si>
  <si>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</si>
  <si>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</si>
  <si>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</si>
  <si>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</si>
  <si>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（含系数）</t>
  </si>
  <si>
    <t>拟奖励
论文金额</t>
  </si>
  <si>
    <t>江南玥</t>
  </si>
  <si>
    <t>博士</t>
  </si>
  <si>
    <t>统计学院</t>
  </si>
  <si>
    <t>统计学</t>
  </si>
  <si>
    <t>Towards carbon-neutral society: Reconciling peak carbon strategy and thermal power generation via regional eco-efficiency analysis</t>
  </si>
  <si>
    <t>SUSTAINABLE DEVELOPMENT</t>
  </si>
  <si>
    <t>0968-0802</t>
  </si>
  <si>
    <t>其他SSCI一区收录</t>
  </si>
  <si>
    <t>SSCI一区</t>
  </si>
  <si>
    <t>其他学科ESI期刊</t>
  </si>
  <si>
    <t>学生一作</t>
  </si>
  <si>
    <t>1/5</t>
  </si>
  <si>
    <t>否</t>
  </si>
  <si>
    <t>莫婉婷</t>
  </si>
  <si>
    <t>硕士</t>
  </si>
  <si>
    <t>应用统计</t>
  </si>
  <si>
    <t>Enterprise-level sustainable entrepreneurship index construction and its applications</t>
  </si>
  <si>
    <t>INTERNATIONAL ENTREPRENEURSHIP AND MANAGEMENT JOURNAL</t>
  </si>
  <si>
    <t>1554-7191</t>
  </si>
  <si>
    <t>其他SSCI二区收录</t>
  </si>
  <si>
    <t>SSCI二区</t>
  </si>
  <si>
    <t>ECONOMICS&amp;BUSINESS（经济学和商学）ESI期刊</t>
  </si>
  <si>
    <t>通讯作者</t>
  </si>
  <si>
    <t>2/3</t>
  </si>
  <si>
    <t>19010040001</t>
  </si>
  <si>
    <t>孔晓瑞</t>
  </si>
  <si>
    <t>中国经济数字化转型的量化评估、区域差异及动态演进</t>
  </si>
  <si>
    <t>经济问题探索</t>
  </si>
  <si>
    <t>1006-2912</t>
  </si>
  <si>
    <t>A-类国内期刊</t>
  </si>
  <si>
    <t>CSSCI来源</t>
  </si>
  <si>
    <t>不属于ESI期刊</t>
  </si>
  <si>
    <t>1/3</t>
  </si>
  <si>
    <t>是</t>
  </si>
  <si>
    <t>22020040003</t>
  </si>
  <si>
    <t>刘庚汪</t>
  </si>
  <si>
    <t>数量经济学</t>
  </si>
  <si>
    <t>Private placement, investor sentiment,and stock price anomaly</t>
  </si>
  <si>
    <t>Journal of Advanced Computational Intelligence and Intelligent Informatics</t>
  </si>
  <si>
    <t>1883-8014</t>
  </si>
  <si>
    <t>EI收录的期刊论文</t>
  </si>
  <si>
    <t>EI收录</t>
  </si>
  <si>
    <t>22020040108</t>
  </si>
  <si>
    <t>雷恒德</t>
  </si>
  <si>
    <t>Boundedness of the differential transforms for the
generalized Poisson operators generated by Laplacian</t>
  </si>
  <si>
    <t xml:space="preserve"> BULLETIN OF THE MALAYSIAN MATHEMATICAL SCIENCES SOCIETY</t>
  </si>
  <si>
    <t xml:space="preserve"> 0126-6705</t>
  </si>
  <si>
    <t>其他SCI三区收录</t>
  </si>
  <si>
    <t>SCI三区</t>
  </si>
  <si>
    <t>20010040017</t>
  </si>
  <si>
    <t>金上</t>
  </si>
  <si>
    <t>双边Burr分布及其在金融市场风险预测与优化中的应用</t>
  </si>
  <si>
    <t>系统科学与数学</t>
  </si>
  <si>
    <t>1000-0577</t>
  </si>
  <si>
    <t>A类国内期刊</t>
  </si>
  <si>
    <t>北大核心</t>
  </si>
  <si>
    <t>2/2</t>
  </si>
  <si>
    <t>22020040110</t>
  </si>
  <si>
    <t>李理想</t>
  </si>
  <si>
    <t>The path analysis of entrepreneurship impacts on circular economy in emerging markets: a mediating role of digital technology</t>
  </si>
  <si>
    <t>MANAGEMENT DECISION</t>
  </si>
  <si>
    <t>0025-1747</t>
  </si>
  <si>
    <t>其他SSCI三区收录</t>
  </si>
  <si>
    <t>SSCI三区</t>
  </si>
  <si>
    <t>导师一作，学生二作</t>
  </si>
  <si>
    <t>2/4</t>
  </si>
  <si>
    <t>20010040004</t>
  </si>
  <si>
    <t>王真</t>
  </si>
  <si>
    <t>Determinants of the innovation efficiency of strategic emerging enterprises: Determinants of the innovation efficiency of strategic emerging enterprises: evidence from the robust frontiers</t>
  </si>
  <si>
    <t>Economic Change and Restructuring</t>
  </si>
  <si>
    <t>1573-9414</t>
  </si>
  <si>
    <t>Seasonal power price or differentiated power rationing? Optimal power allocation solution for Chinese industrial enterprises based on the CSW-DEA model</t>
  </si>
  <si>
    <t>Applied Energy</t>
  </si>
  <si>
    <t>0306-2619</t>
  </si>
  <si>
    <t>A+++期刊</t>
  </si>
  <si>
    <t>SCI一区</t>
  </si>
  <si>
    <t>2023年第二季度“横店指数”报告</t>
  </si>
  <si>
    <t>传媒</t>
  </si>
  <si>
    <t>1009-9263</t>
  </si>
  <si>
    <t>CSSCI扩展版</t>
  </si>
  <si>
    <t>1/2</t>
  </si>
  <si>
    <r>
      <rPr>
        <sz val="11"/>
        <color theme="1"/>
        <rFont val="宋体"/>
        <charset val="134"/>
      </rPr>
      <t>2</t>
    </r>
    <r>
      <rPr>
        <sz val="10"/>
        <color theme="1"/>
        <rFont val="宋体"/>
        <charset val="134"/>
      </rPr>
      <t>0010040013</t>
    </r>
  </si>
  <si>
    <t>覃水丹</t>
  </si>
  <si>
    <r>
      <rPr>
        <sz val="10"/>
        <color theme="1"/>
        <rFont val="宋体"/>
        <charset val="134"/>
      </rPr>
      <t xml:space="preserve">The </t>
    </r>
    <r>
      <rPr>
        <sz val="10"/>
        <color theme="1"/>
        <rFont val="宋体"/>
        <charset val="134"/>
      </rPr>
      <t>P</t>
    </r>
    <r>
      <rPr>
        <sz val="10"/>
        <color theme="1"/>
        <rFont val="宋体"/>
        <charset val="134"/>
      </rPr>
      <t xml:space="preserve">rediction of </t>
    </r>
    <r>
      <rPr>
        <sz val="10"/>
        <color theme="1"/>
        <rFont val="宋体"/>
        <charset val="134"/>
      </rPr>
      <t>R</t>
    </r>
    <r>
      <rPr>
        <sz val="10"/>
        <color theme="1"/>
        <rFont val="宋体"/>
        <charset val="134"/>
      </rPr>
      <t xml:space="preserve">emaining </t>
    </r>
    <r>
      <rPr>
        <sz val="10"/>
        <color theme="1"/>
        <rFont val="宋体"/>
        <charset val="134"/>
      </rPr>
      <t>U</t>
    </r>
    <r>
      <rPr>
        <sz val="10"/>
        <color theme="1"/>
        <rFont val="宋体"/>
        <charset val="134"/>
      </rPr>
      <t xml:space="preserve">seful </t>
    </r>
    <r>
      <rPr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 xml:space="preserve">ifetime for the Weibull k-out-of-n </t>
    </r>
    <r>
      <rPr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>oad-</t>
    </r>
    <r>
      <rPr>
        <sz val="10"/>
        <color theme="1"/>
        <rFont val="宋体"/>
        <charset val="134"/>
      </rPr>
      <t>S</t>
    </r>
    <r>
      <rPr>
        <sz val="10"/>
        <color theme="1"/>
        <rFont val="宋体"/>
        <charset val="134"/>
      </rPr>
      <t xml:space="preserve">haring </t>
    </r>
    <r>
      <rPr>
        <sz val="10"/>
        <color theme="1"/>
        <rFont val="宋体"/>
        <charset val="134"/>
      </rPr>
      <t>S</t>
    </r>
    <r>
      <rPr>
        <sz val="10"/>
        <color theme="1"/>
        <rFont val="宋体"/>
        <charset val="134"/>
      </rPr>
      <t>ystem</t>
    </r>
  </si>
  <si>
    <t>RELIABILITY ENGINEERING and SYSTEM SAFETY</t>
  </si>
  <si>
    <t>0951-8320</t>
  </si>
  <si>
    <t>A+类期刊</t>
  </si>
  <si>
    <t>1/4</t>
  </si>
  <si>
    <t>20010040014</t>
  </si>
  <si>
    <t>贡平邺</t>
  </si>
  <si>
    <t>Design of Shewhart-type control charts with estimated parameter for the Rayleigh distribution using frequentist and Bayesian approaches</t>
  </si>
  <si>
    <t>QUALITY TECHNOLOGY AND QUANTITATIVE MANAGEMENT</t>
  </si>
  <si>
    <t>1684-3703</t>
  </si>
  <si>
    <t>其他SCI二区收录</t>
  </si>
  <si>
    <t>SCI二区</t>
  </si>
  <si>
    <r>
      <rPr>
        <sz val="10"/>
        <rFont val="宋体"/>
        <charset val="134"/>
      </rPr>
      <t>基于加权似然比检验的自适应</t>
    </r>
    <r>
      <rPr>
        <sz val="10"/>
        <rFont val="Times New Roman"/>
        <charset val="134"/>
      </rPr>
      <t>EWMA</t>
    </r>
    <r>
      <rPr>
        <sz val="10"/>
        <rFont val="宋体"/>
        <charset val="134"/>
      </rPr>
      <t>控制图设计</t>
    </r>
  </si>
  <si>
    <t>22010040012</t>
  </si>
  <si>
    <t>吴刘丹</t>
  </si>
  <si>
    <t>Assessing the inbound tourism efficiency of European countries in China: 2006-2019</t>
  </si>
  <si>
    <t>AMFITEATRU ECONOMIC</t>
  </si>
  <si>
    <t>1582-9146</t>
  </si>
  <si>
    <t>19010040005</t>
  </si>
  <si>
    <t>陈思超</t>
  </si>
  <si>
    <t>A Combined Weighting Based Large Scale Group Decision 
Making Framework for MOOC Group Recommendation</t>
  </si>
  <si>
    <t>Group Decision and Negotiation</t>
  </si>
  <si>
    <t xml:space="preserve">
0926-2644</t>
  </si>
  <si>
    <t>ABS二星期刊</t>
  </si>
  <si>
    <t>3/5</t>
  </si>
  <si>
    <t>A probabilistic linguistic and dual trust network-based user collaborative filtering model</t>
  </si>
  <si>
    <t>ARTIFICIAL INTELLIGENCE REVIEW</t>
  </si>
  <si>
    <t xml:space="preserve">
0269-2821</t>
  </si>
  <si>
    <t>SCI二区 (TOP)</t>
  </si>
  <si>
    <t>Outlier identification and group satisfaction of rating experts: density-based spatial clustering of applications with noise based on multi-objective large-scale group decision-making evaluation</t>
  </si>
  <si>
    <t>ECONOMIC RESEARCH-EKONOMSKA ISTRAZIVANJA</t>
  </si>
  <si>
    <t>1331-677X</t>
  </si>
  <si>
    <t>3/3</t>
  </si>
  <si>
    <t>22020040067</t>
  </si>
  <si>
    <t>姚瑶</t>
  </si>
  <si>
    <t>Oracle-efficient estimation for the mean function of missing covariate data based on noparametrically estimated selection probabilities</t>
  </si>
  <si>
    <t>JOURNAL OF NONPARAMETRIC STATISTICS</t>
  </si>
  <si>
    <t>1048-5252</t>
  </si>
  <si>
    <t>SCI四区</t>
  </si>
  <si>
    <t>于海静</t>
  </si>
  <si>
    <t>Impact and mechanism of digital economy on China’s carbon 
emissions:from the perspective of spatial heterogeneity</t>
  </si>
  <si>
    <t>Environmental Science and Pollution Research</t>
  </si>
  <si>
    <t>1614-7499</t>
  </si>
  <si>
    <t>于静涵</t>
  </si>
  <si>
    <t>中国城市资源空间错配：特征测度与时空演进</t>
  </si>
  <si>
    <t>地理科学</t>
  </si>
  <si>
    <t>1000-0690</t>
  </si>
  <si>
    <t>22010040021</t>
  </si>
  <si>
    <t>吴温慧</t>
  </si>
  <si>
    <t>统计学（理）</t>
  </si>
  <si>
    <t>Interval estimation of the two-parameter exponential constant stress accelerated life test model under Type-II censoring</t>
  </si>
  <si>
    <t>Inference for the Johnson SB distribution</t>
  </si>
  <si>
    <t>COMMUNICATIONS IN STATISTICS-SIMULATION AND COMPUTATION</t>
  </si>
  <si>
    <t>0361-0918</t>
  </si>
  <si>
    <t>其他SCI四区收录</t>
  </si>
  <si>
    <t>22010040022</t>
  </si>
  <si>
    <t>庄亮亮</t>
  </si>
  <si>
    <t>A prognostic driven predictive maintenance framework based on Bayesian deep learning</t>
  </si>
  <si>
    <t>RELIABILITY ENGINEERING AND SYSTEM SAFETY</t>
  </si>
  <si>
    <r>
      <rPr>
        <sz val="9"/>
        <color rgb="FF333333"/>
        <rFont val="宋体"/>
        <charset val="134"/>
      </rPr>
      <t>0951-8320</t>
    </r>
  </si>
  <si>
    <t>ESI热点/高被引论文（前1%）（3次及以上）</t>
  </si>
  <si>
    <t>Data analysis of progressive-stress accelerated life tests with group effects</t>
  </si>
  <si>
    <r>
      <rPr>
        <sz val="9"/>
        <color rgb="FF333333"/>
        <rFont val="宋体"/>
        <charset val="134"/>
      </rPr>
      <t>1684-3703</t>
    </r>
  </si>
  <si>
    <t>程灿</t>
  </si>
  <si>
    <t>Measurement of factor mismatch in industrial enterprises with labor skills heterogeneity</t>
  </si>
  <si>
    <t>JOURNAL OF BUSINESS RESEARCH</t>
  </si>
  <si>
    <t>0148-2963</t>
  </si>
  <si>
    <t>5/6</t>
  </si>
  <si>
    <t>20010040002</t>
  </si>
  <si>
    <t>邱可阳</t>
  </si>
  <si>
    <t>The measurements and decomposition of innovation inequality: Based on Industry-University-Research</t>
  </si>
  <si>
    <t>饶珍敏</t>
  </si>
  <si>
    <t>统计学（理学）</t>
  </si>
  <si>
    <t>删失指标随机缺失下部分线性模型的稳健估计及变量选择</t>
  </si>
  <si>
    <t>2023年3月</t>
  </si>
  <si>
    <t>高校应用数学学报A辑</t>
  </si>
  <si>
    <t>1000-4424</t>
  </si>
  <si>
    <t>23010040008</t>
  </si>
  <si>
    <t>李相文</t>
  </si>
  <si>
    <t>Policy modeling consistency analysis during energy crises: Evidence from China's coal power policy</t>
  </si>
  <si>
    <t>TECHNOLOGICAL FORECASTING AND SOCIAL CHANGE</t>
  </si>
  <si>
    <t>0040-1625</t>
  </si>
  <si>
    <t>2/5</t>
  </si>
  <si>
    <r>
      <rPr>
        <sz val="10"/>
        <rFont val="宋体"/>
        <charset val="134"/>
      </rPr>
      <t>23010040035</t>
    </r>
  </si>
  <si>
    <r>
      <rPr>
        <sz val="11"/>
        <color rgb="FF000000"/>
        <rFont val="宋体"/>
        <charset val="134"/>
      </rPr>
      <t>郑顺平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</si>
  <si>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</si>
  <si>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统计学</t>
    </r>
  </si>
  <si>
    <r>
      <rPr>
        <sz val="10"/>
        <color rgb="FF000000"/>
        <rFont val="宋体"/>
        <charset val="134"/>
      </rPr>
      <t>Convergence properties for randomly weighted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sums of rho</t>
    </r>
    <r>
      <rPr>
        <sz val="11"/>
        <color rgb="FF000000"/>
        <rFont val="宋体"/>
        <charset val="134"/>
      </rPr>
      <t>-mixing sequences with related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statistical applications</t>
    </r>
  </si>
  <si>
    <r>
      <rPr>
        <sz val="10"/>
        <rFont val="宋体"/>
        <charset val="134"/>
      </rPr>
      <t>COMMUNICATIONS IN STATISTICS-SIMULATION AND COMPUTATION</t>
    </r>
  </si>
  <si>
    <r>
      <rPr>
        <sz val="10"/>
        <rFont val="宋体"/>
        <charset val="134"/>
      </rPr>
      <t>0361-0918</t>
    </r>
  </si>
  <si>
    <r>
      <rPr>
        <sz val="10"/>
        <color rgb="FF000000"/>
        <rFont val="宋体"/>
        <charset val="134"/>
      </rPr>
      <t>其他SCI四区收录</t>
    </r>
  </si>
  <si>
    <r>
      <rPr>
        <sz val="10"/>
        <color rgb="FF000000"/>
        <rFont val="宋体"/>
        <charset val="134"/>
      </rPr>
      <t>SCI四区</t>
    </r>
  </si>
  <si>
    <r>
      <rPr>
        <sz val="11"/>
        <color rgb="FF000000"/>
        <rFont val="宋体"/>
        <charset val="134"/>
      </rPr>
      <t>其他学科ESI期刊</t>
    </r>
  </si>
  <si>
    <r>
      <rPr>
        <sz val="10"/>
        <color rgb="FF000000"/>
        <rFont val="宋体"/>
        <charset val="134"/>
      </rPr>
      <t>学生一作</t>
    </r>
  </si>
  <si>
    <r>
      <rPr>
        <sz val="10"/>
        <color rgb="FF000000"/>
        <rFont val="宋体"/>
        <charset val="134"/>
      </rPr>
      <t>1/5</t>
    </r>
  </si>
  <si>
    <r>
      <rPr>
        <sz val="10"/>
        <color rgb="FF000000"/>
        <rFont val="宋体"/>
        <charset val="134"/>
      </rPr>
      <t>否</t>
    </r>
  </si>
  <si>
    <t>20010040011</t>
  </si>
  <si>
    <t>李路</t>
  </si>
  <si>
    <t>删失部分线性可加模型的复合分位数回归及应用</t>
  </si>
  <si>
    <t>应用数学学报</t>
  </si>
  <si>
    <t>1001-4268</t>
  </si>
  <si>
    <t>Data Augmentation Based Quantile Regression Estimation for Censored Partially Linear Additive Model</t>
  </si>
  <si>
    <t>Computational Economics</t>
  </si>
  <si>
    <t>Electronic ISSN
1572-9974; 
Print ISSN
0927-7099</t>
  </si>
  <si>
    <t>Predicting the Rise and Fall of Stock Prices based on the modified BP-AdaBoost </t>
  </si>
  <si>
    <t>2020 4th International Conference on Machine Vision and Information Technology (CMVIT 2020) 20-22 February 2020, Sanya, China</t>
  </si>
  <si>
    <t>21010040011</t>
  </si>
  <si>
    <t>郝瑞婷</t>
  </si>
  <si>
    <t>统计学（经济）</t>
  </si>
  <si>
    <t>Data augmentation based estimation for the censored quantile regression neural network model</t>
  </si>
  <si>
    <t>EXPERT SYSTEMS WITH APPLICATIONS</t>
  </si>
  <si>
    <t>0957-4174</t>
  </si>
  <si>
    <t>其他SCI一区收录</t>
  </si>
  <si>
    <t xml:space="preserve">DAmcqrnn: An approach to censored monotone composite
quantile regression neural network estimation
</t>
  </si>
  <si>
    <t>INFORMATION SCIENCES</t>
  </si>
  <si>
    <t>0020-0255</t>
  </si>
  <si>
    <t>21010040004</t>
  </si>
  <si>
    <t>梁燕</t>
  </si>
  <si>
    <t>政府数据资产核算若干理论问题研究</t>
  </si>
  <si>
    <t>统计研究</t>
  </si>
  <si>
    <t>1002-4565</t>
  </si>
  <si>
    <t>21010040003</t>
  </si>
  <si>
    <t>胡思慧</t>
  </si>
  <si>
    <t>中国省域共同富裕水平的测度及时空演变特征</t>
  </si>
  <si>
    <t>商业经济与管理</t>
  </si>
  <si>
    <t>1000-2154</t>
  </si>
  <si>
    <t>21020040158</t>
  </si>
  <si>
    <t>计佳苗</t>
  </si>
  <si>
    <t>Determinants and spatial spillover of inter-provincial carbon leakage in China: The perspective of economic cycles</t>
  </si>
  <si>
    <t>连港慧</t>
  </si>
  <si>
    <t>统计学(经济)</t>
  </si>
  <si>
    <t>How do ESG affect the spillover of green innovation among peer firms? Mechanism discussion and performance study</t>
  </si>
  <si>
    <t>“双碳”愿景下企业绿色转型的破局之道——数字化驱动绿色化的实证研究</t>
  </si>
  <si>
    <t>数量经济技术经济研究</t>
  </si>
  <si>
    <t>1000-3894</t>
  </si>
  <si>
    <t>21020040003</t>
  </si>
  <si>
    <t>刘书成</t>
  </si>
  <si>
    <t>城镇化影响共同富裕的机制及效应——基于收入差距的视角</t>
  </si>
  <si>
    <t>华东经济管理</t>
  </si>
  <si>
    <t>1385-8947</t>
  </si>
  <si>
    <t>Does urbanization promote the urban-rural equalization of basic public services? Evidence from prefectural cities in China</t>
  </si>
  <si>
    <t>APPLIED ECONOMICS</t>
  </si>
  <si>
    <t>0003-6846</t>
  </si>
  <si>
    <t>Spatial correlation network structure of energy-environment efficiency and its driving factors: a case study of the Yangtze River Delta Urban Agglomeration</t>
  </si>
  <si>
    <t>SCIENTIFIC REPORTS</t>
  </si>
  <si>
    <t>2045-2322</t>
  </si>
  <si>
    <t>How does population agglomeration influence China’s energy eco-efficiency? Evidence from spatial econometric analysis</t>
  </si>
  <si>
    <t>ENVIRONMENTAL SCIENCE AND POLLUTION RESEARCH</t>
  </si>
  <si>
    <t>0944-1344</t>
  </si>
  <si>
    <t>Coupling coordination analysis of urbanization and energy eco-efficiency: a case study on the Yangtze River Delta Urban Agglomeration</t>
  </si>
  <si>
    <t>汪文璞</t>
  </si>
  <si>
    <t>Micro green technology innovation effects of green finance pilot policy—from the perspectives of action points and green value</t>
  </si>
  <si>
    <t>21010040015</t>
  </si>
  <si>
    <t>王科平</t>
  </si>
  <si>
    <t>中国省际技术转移：空间关联与内生演化机制</t>
  </si>
  <si>
    <t>科学学研究</t>
  </si>
  <si>
    <t>1003-2053</t>
  </si>
  <si>
    <t>王子钦</t>
  </si>
  <si>
    <t>应用统计学</t>
  </si>
  <si>
    <t>SADENet: A supervised attention delicate enhanced network for subtle person detection</t>
  </si>
  <si>
    <t>徐璨</t>
  </si>
  <si>
    <t>A fairness-aware graph contrastive learning recommender framework for social tagging systems</t>
  </si>
  <si>
    <t>21020040009</t>
  </si>
  <si>
    <t>张超杰</t>
  </si>
  <si>
    <t>New structural economic growth model and labor income share</t>
  </si>
  <si>
    <t>袁羚竞</t>
  </si>
  <si>
    <t>总体国家安全观下技术进步与能源替代能否降低石油对外依赖？——基于IEA国家的经验证据</t>
  </si>
  <si>
    <t>The Linkage Misalignment Of Productive Services And Firms' Domestic Value-Added Ratio——Evidence From Chinese Micro-firm Data</t>
  </si>
  <si>
    <t>Technological Forecasting And Social Change</t>
  </si>
  <si>
    <t>洪真奕</t>
  </si>
  <si>
    <t>城市人口规模、就业密度与生产性空气污染排放——双重倒“U”型关系的解析与检验</t>
  </si>
  <si>
    <t>中国人口·资源与环境</t>
  </si>
  <si>
    <t>1002-2104</t>
  </si>
  <si>
    <t>罗佳钰</t>
  </si>
  <si>
    <t>Market distortion, factor misallocation, and efficiency loss in manufacturing enterprises</t>
  </si>
  <si>
    <t>21010040010</t>
  </si>
  <si>
    <t>冉嘉睿</t>
  </si>
  <si>
    <t>Remission of carbon pollutants with the regional integration enlargement:Data from Yangtze
River Delta</t>
  </si>
  <si>
    <t>GEOLOGICAL JOURNAL</t>
  </si>
  <si>
    <t>0072-1050</t>
  </si>
  <si>
    <t>Performance Aspiration in Meritocratic Systems: Evidence
of How Academic Titles Affect the Performance of Universities</t>
  </si>
  <si>
    <t>systems</t>
  </si>
  <si>
    <t>2079-8954</t>
  </si>
  <si>
    <t>“双一流”建设政策对高校科研力的影响效应评估</t>
  </si>
  <si>
    <t>科技管理研究</t>
  </si>
  <si>
    <t>1000-7695</t>
  </si>
  <si>
    <t>21020040081</t>
  </si>
  <si>
    <t>刘星</t>
  </si>
  <si>
    <t>计算科学</t>
  </si>
  <si>
    <t>Floater 和Hormann插值算子的勒贝格常数</t>
  </si>
  <si>
    <t>高等学校计算数学学报</t>
  </si>
  <si>
    <t>1000-081X</t>
  </si>
  <si>
    <t>张矿伟</t>
  </si>
  <si>
    <t>数字化转型对高技术产业创新的影响机制与效应研究</t>
  </si>
  <si>
    <t>21010040002</t>
  </si>
  <si>
    <t>刘晗</t>
  </si>
  <si>
    <t>Does grazing exclusion enhance grassland restoration? evidence from</t>
  </si>
  <si>
    <t>Ecological Indicators</t>
  </si>
  <si>
    <t>1470-160X</t>
  </si>
  <si>
    <t>1/6</t>
  </si>
  <si>
    <t>蒋栋</t>
  </si>
  <si>
    <r>
      <rPr>
        <sz val="10"/>
        <color theme="1"/>
        <rFont val="宋体"/>
        <charset val="134"/>
        <scheme val="minor"/>
      </rPr>
      <t>Prediction</t>
    </r>
    <r>
      <rPr>
        <sz val="12"/>
        <color theme="1"/>
        <rFont val="宋体"/>
        <charset val="134"/>
      </rPr>
      <t xml:space="preserve"> models of bioaerosols
inside office buildings: A field study
investigation</t>
    </r>
  </si>
  <si>
    <r>
      <rPr>
        <sz val="10"/>
        <rFont val="宋体"/>
        <charset val="134"/>
        <scheme val="minor"/>
      </rPr>
      <t>2023年9月</t>
    </r>
    <r>
      <rPr>
        <sz val="12"/>
        <color theme="1"/>
        <rFont val="宋体"/>
        <charset val="134"/>
      </rPr>
      <t xml:space="preserve"> 
</t>
    </r>
  </si>
  <si>
    <r>
      <rPr>
        <sz val="10"/>
        <rFont val="宋体"/>
        <charset val="134"/>
        <scheme val="minor"/>
      </rPr>
      <t>BUILDING</t>
    </r>
    <r>
      <rPr>
        <sz val="12"/>
        <color theme="1"/>
        <rFont val="宋体"/>
        <charset val="134"/>
      </rPr>
      <t xml:space="preserve"> SERVICES ENGINEERINGRESEARCH &amp;TECHNOLOGY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</si>
  <si>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>0143-6244</t>
    </r>
  </si>
  <si>
    <t>20020040019</t>
  </si>
  <si>
    <t>李秀杰</t>
  </si>
  <si>
    <r>
      <rPr>
        <sz val="10"/>
        <color theme="1"/>
        <rFont val="宋体"/>
        <charset val="134"/>
        <scheme val="minor"/>
      </rPr>
      <t>Measurement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of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factor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mismatch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in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industrial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enterprises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with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labor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skills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heterogeneity</t>
    </r>
  </si>
  <si>
    <r>
      <rPr>
        <sz val="10"/>
        <rFont val="宋体"/>
        <charset val="134"/>
        <scheme val="minor"/>
      </rPr>
      <t>JOURNAL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OF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BUSINESS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RESEARCH</t>
    </r>
  </si>
  <si>
    <t>20010040008</t>
  </si>
  <si>
    <t>王桂梅</t>
  </si>
  <si>
    <t>High-speed Railway and Green Total Factor Productivity: Taking Industrial Structure as a Mediator</t>
  </si>
  <si>
    <t xml:space="preserve">JOURNAL OF THE KNOWLEDGE ECONOMY </t>
  </si>
  <si>
    <t>1868-7865</t>
  </si>
  <si>
    <t>The driving influence of multidimensional urbanization on green total factor productivity in China: evidence from spatiotemporal analysis</t>
  </si>
  <si>
    <t xml:space="preserve">0944-1344 </t>
  </si>
  <si>
    <t>期刊类别</t>
  </si>
  <si>
    <t>基础分</t>
  </si>
  <si>
    <t>顶级国际期刊</t>
  </si>
  <si>
    <t>顶级国内期刊</t>
  </si>
  <si>
    <t>A++类期刊</t>
  </si>
  <si>
    <t>ESI热点/高被引论文（前1%）（2次）</t>
  </si>
  <si>
    <t>ESI热点/高被引论文（前1%）（1次）</t>
  </si>
  <si>
    <t>其他SSCI四区收录</t>
  </si>
  <si>
    <t>A&amp;HCI收录</t>
  </si>
  <si>
    <t>CCF A会议短文</t>
  </si>
  <si>
    <t>CCF B期刊论文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</si>
  <si>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</si>
  <si>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</si>
  <si>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</si>
  <si>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</si>
  <si>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</si>
  <si>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t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</t>
  </si>
  <si>
    <t>通用期刊级别</t>
  </si>
  <si>
    <t>SSCI四区</t>
  </si>
  <si>
    <t>SCI二区（TOP）</t>
  </si>
  <si>
    <t>备注：CSSCI目录请见附件4。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</si>
</sst>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9"/>
      <color rgb="FF333333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 readingOrder="1"/>
    </xf>
    <xf numFmtId="49" fontId="7" fillId="0" borderId="1" xfId="5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 readingOrder="1"/>
    </xf>
    <xf numFmtId="0" fontId="7" fillId="0" borderId="1" xfId="50" applyFont="1" applyFill="1" applyBorder="1" applyAlignment="1">
      <alignment horizontal="center" vertical="center" wrapText="1" readingOrder="1"/>
    </xf>
    <xf numFmtId="0" fontId="10" fillId="0" borderId="1" xfId="5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readingOrder="1"/>
    </xf>
    <xf numFmtId="177" fontId="0" fillId="0" borderId="1" xfId="0" applyNumberFormat="1" applyBorder="1">
      <alignment vertical="center"/>
    </xf>
    <xf numFmtId="49" fontId="8" fillId="0" borderId="1" xfId="49" applyNumberFormat="1" applyFont="1" applyFill="1" applyBorder="1" applyAlignment="1">
      <alignment horizontal="center" vertical="center" wrapText="1" readingOrder="1"/>
    </xf>
    <xf numFmtId="49" fontId="7" fillId="0" borderId="1" xfId="50" applyNumberFormat="1" applyFont="1" applyFill="1" applyBorder="1" applyAlignment="1">
      <alignment horizontal="center" vertical="center" wrapText="1" readingOrder="1"/>
    </xf>
    <xf numFmtId="49" fontId="7" fillId="0" borderId="1" xfId="49" applyNumberFormat="1" applyFont="1" applyFill="1" applyBorder="1" applyAlignment="1">
      <alignment horizontal="center" vertical="center" wrapText="1" readingOrder="1"/>
    </xf>
    <xf numFmtId="49" fontId="7" fillId="0" borderId="1" xfId="0" applyNumberFormat="1" applyFont="1" applyFill="1" applyBorder="1" applyAlignment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s\wxid_cfq0j1p789ka22\FileStorage\File\2024-03\&#29579;&#26690;&#26757;+2023&#39640;&#27700;&#24179;&#31185;&#30740;&#25104;&#26524;\&#38468;&#20214;2&#65306;&#30740;&#31350;&#29983;&#21457;&#34920;&#35770;&#25991;&#22870;&#21169;&#26126;&#3245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院报送及备案"/>
      <sheetName val="期刊类别及计分参考（学校）"/>
      <sheetName val="期刊级别（通用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zoomScale="70" zoomScaleNormal="70" workbookViewId="0">
      <selection activeCell="R40" sqref="R40"/>
    </sheetView>
  </sheetViews>
  <sheetFormatPr defaultColWidth="9.90740740740741" defaultRowHeight="14.4"/>
  <cols>
    <col min="1" max="1" width="7.4537037037037" customWidth="1"/>
    <col min="2" max="2" width="19.5462962962963" customWidth="1"/>
    <col min="3" max="3" width="9.4537037037037" customWidth="1"/>
    <col min="4" max="4" width="7.81481481481481" customWidth="1"/>
    <col min="5" max="5" width="11.8148148148148" customWidth="1"/>
    <col min="6" max="6" width="16.6296296296296" customWidth="1"/>
    <col min="7" max="7" width="26.2685185185185" customWidth="1"/>
    <col min="8" max="8" width="11.5462962962963" customWidth="1"/>
    <col min="9" max="9" width="23.7222222222222" customWidth="1"/>
    <col min="10" max="10" width="13.5462962962963" customWidth="1"/>
    <col min="11" max="11" width="20.8148148148148" customWidth="1"/>
    <col min="12" max="12" width="20" customWidth="1"/>
    <col min="13" max="13" width="31" customWidth="1"/>
    <col min="14" max="14" width="24.7222222222222" customWidth="1"/>
    <col min="15" max="15" width="13.8148148148148" customWidth="1"/>
    <col min="16" max="16" width="12.5462962962963" customWidth="1"/>
    <col min="17" max="17" width="30" customWidth="1"/>
    <col min="18" max="18" width="23.4537037037037" customWidth="1"/>
  </cols>
  <sheetData>
    <row r="1" ht="22.2" spans="1:18">
      <c r="A1" s="1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3.2" spans="1:18">
      <c r="A2" s="17" t="s">
        <v>1</v>
      </c>
      <c r="B2" s="17" t="s">
        <v>2</v>
      </c>
      <c r="C2" s="17" t="s">
        <v>3</v>
      </c>
      <c r="D2" s="18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7" t="s">
        <v>14</v>
      </c>
      <c r="O2" s="17" t="s">
        <v>15</v>
      </c>
      <c r="P2" s="18" t="s">
        <v>16</v>
      </c>
      <c r="Q2" s="18" t="s">
        <v>17</v>
      </c>
      <c r="R2" s="18" t="s">
        <v>18</v>
      </c>
    </row>
    <row r="3" ht="72" spans="1:18">
      <c r="A3" s="2">
        <v>1</v>
      </c>
      <c r="B3" s="19">
        <v>22010040007</v>
      </c>
      <c r="C3" s="20" t="s">
        <v>19</v>
      </c>
      <c r="D3" s="19" t="s">
        <v>20</v>
      </c>
      <c r="E3" s="19" t="s">
        <v>21</v>
      </c>
      <c r="F3" s="19" t="s">
        <v>22</v>
      </c>
      <c r="G3" s="21" t="s">
        <v>23</v>
      </c>
      <c r="H3" s="22">
        <v>45231</v>
      </c>
      <c r="I3" s="31" t="s">
        <v>24</v>
      </c>
      <c r="J3" s="19" t="s">
        <v>25</v>
      </c>
      <c r="K3" s="19" t="s">
        <v>26</v>
      </c>
      <c r="L3" s="19" t="s">
        <v>27</v>
      </c>
      <c r="M3" s="32" t="s">
        <v>28</v>
      </c>
      <c r="N3" s="33" t="s">
        <v>29</v>
      </c>
      <c r="O3" s="34" t="s">
        <v>30</v>
      </c>
      <c r="P3" s="34" t="s">
        <v>31</v>
      </c>
      <c r="Q3" s="33">
        <v>3.6</v>
      </c>
      <c r="R3" s="45">
        <f>3.17*10000/185.47*Q3</f>
        <v>615.301666037634</v>
      </c>
    </row>
    <row r="4" ht="60" spans="1:18">
      <c r="A4" s="19">
        <v>2</v>
      </c>
      <c r="B4" s="19">
        <v>22020040125</v>
      </c>
      <c r="C4" s="20" t="s">
        <v>32</v>
      </c>
      <c r="D4" s="19" t="s">
        <v>33</v>
      </c>
      <c r="E4" s="19" t="s">
        <v>21</v>
      </c>
      <c r="F4" s="19" t="s">
        <v>34</v>
      </c>
      <c r="G4" s="21" t="s">
        <v>35</v>
      </c>
      <c r="H4" s="22">
        <v>45261</v>
      </c>
      <c r="I4" s="31" t="s">
        <v>36</v>
      </c>
      <c r="J4" s="19" t="s">
        <v>37</v>
      </c>
      <c r="K4" s="19" t="s">
        <v>38</v>
      </c>
      <c r="L4" s="19" t="s">
        <v>39</v>
      </c>
      <c r="M4" s="32" t="s">
        <v>40</v>
      </c>
      <c r="N4" s="33" t="s">
        <v>41</v>
      </c>
      <c r="O4" s="34" t="s">
        <v>42</v>
      </c>
      <c r="P4" s="34" t="s">
        <v>31</v>
      </c>
      <c r="Q4" s="33">
        <f>2.2*1.5</f>
        <v>3.3</v>
      </c>
      <c r="R4" s="45">
        <f t="shared" ref="R4:R35" si="0">3.17*10000/185.47*Q4</f>
        <v>564.026527201165</v>
      </c>
    </row>
    <row r="5" ht="24" spans="1:18">
      <c r="A5" s="2">
        <v>3</v>
      </c>
      <c r="B5" s="19" t="s">
        <v>43</v>
      </c>
      <c r="C5" s="20" t="s">
        <v>44</v>
      </c>
      <c r="D5" s="19" t="s">
        <v>20</v>
      </c>
      <c r="E5" s="19" t="s">
        <v>21</v>
      </c>
      <c r="F5" s="19" t="s">
        <v>22</v>
      </c>
      <c r="G5" s="21" t="s">
        <v>45</v>
      </c>
      <c r="H5" s="22">
        <v>45017</v>
      </c>
      <c r="I5" s="35" t="s">
        <v>46</v>
      </c>
      <c r="J5" s="19" t="s">
        <v>47</v>
      </c>
      <c r="K5" s="36" t="s">
        <v>48</v>
      </c>
      <c r="L5" s="19" t="s">
        <v>49</v>
      </c>
      <c r="M5" s="32" t="s">
        <v>50</v>
      </c>
      <c r="N5" s="33" t="s">
        <v>29</v>
      </c>
      <c r="O5" s="34" t="s">
        <v>51</v>
      </c>
      <c r="P5" s="34" t="s">
        <v>52</v>
      </c>
      <c r="Q5" s="39">
        <v>0.5</v>
      </c>
      <c r="R5" s="45">
        <f t="shared" si="0"/>
        <v>85.4585647274492</v>
      </c>
    </row>
    <row r="6" ht="60" spans="1:18">
      <c r="A6" s="19">
        <v>4</v>
      </c>
      <c r="B6" s="19" t="s">
        <v>53</v>
      </c>
      <c r="C6" s="20" t="s">
        <v>54</v>
      </c>
      <c r="D6" s="19" t="s">
        <v>33</v>
      </c>
      <c r="E6" s="19" t="s">
        <v>21</v>
      </c>
      <c r="F6" s="19" t="s">
        <v>55</v>
      </c>
      <c r="G6" s="21" t="s">
        <v>56</v>
      </c>
      <c r="H6" s="22">
        <v>45170</v>
      </c>
      <c r="I6" s="35" t="s">
        <v>57</v>
      </c>
      <c r="J6" s="19" t="s">
        <v>58</v>
      </c>
      <c r="K6" s="19" t="s">
        <v>59</v>
      </c>
      <c r="L6" s="19" t="s">
        <v>60</v>
      </c>
      <c r="M6" s="32" t="s">
        <v>50</v>
      </c>
      <c r="N6" s="33" t="s">
        <v>29</v>
      </c>
      <c r="O6" s="34" t="s">
        <v>30</v>
      </c>
      <c r="P6" s="34" t="s">
        <v>31</v>
      </c>
      <c r="Q6" s="33">
        <v>1</v>
      </c>
      <c r="R6" s="45">
        <f t="shared" si="0"/>
        <v>170.917129454898</v>
      </c>
    </row>
    <row r="7" ht="72" spans="1:18">
      <c r="A7" s="2">
        <v>5</v>
      </c>
      <c r="B7" s="19" t="s">
        <v>61</v>
      </c>
      <c r="C7" s="20" t="s">
        <v>62</v>
      </c>
      <c r="D7" s="19" t="s">
        <v>33</v>
      </c>
      <c r="E7" s="19" t="s">
        <v>21</v>
      </c>
      <c r="F7" s="19" t="s">
        <v>34</v>
      </c>
      <c r="G7" s="21" t="s">
        <v>63</v>
      </c>
      <c r="H7" s="22">
        <v>45096</v>
      </c>
      <c r="I7" s="35" t="s">
        <v>64</v>
      </c>
      <c r="J7" s="19" t="s">
        <v>65</v>
      </c>
      <c r="K7" s="19" t="s">
        <v>66</v>
      </c>
      <c r="L7" s="19" t="s">
        <v>67</v>
      </c>
      <c r="M7" s="32" t="s">
        <v>50</v>
      </c>
      <c r="N7" s="33" t="s">
        <v>29</v>
      </c>
      <c r="O7" s="34" t="s">
        <v>51</v>
      </c>
      <c r="P7" s="34" t="s">
        <v>31</v>
      </c>
      <c r="Q7" s="33">
        <v>1.2</v>
      </c>
      <c r="R7" s="45">
        <f t="shared" si="0"/>
        <v>205.100555345878</v>
      </c>
    </row>
    <row r="8" ht="24" spans="1:18">
      <c r="A8" s="2">
        <v>6</v>
      </c>
      <c r="B8" s="19" t="s">
        <v>68</v>
      </c>
      <c r="C8" s="20" t="s">
        <v>69</v>
      </c>
      <c r="D8" s="19" t="s">
        <v>20</v>
      </c>
      <c r="E8" s="19" t="s">
        <v>21</v>
      </c>
      <c r="F8" s="19" t="s">
        <v>22</v>
      </c>
      <c r="G8" s="21" t="s">
        <v>70</v>
      </c>
      <c r="H8" s="22">
        <v>44958</v>
      </c>
      <c r="I8" s="35" t="s">
        <v>71</v>
      </c>
      <c r="J8" s="19" t="s">
        <v>72</v>
      </c>
      <c r="K8" s="19" t="s">
        <v>73</v>
      </c>
      <c r="L8" s="19" t="s">
        <v>74</v>
      </c>
      <c r="M8" s="32" t="s">
        <v>50</v>
      </c>
      <c r="N8" s="33" t="s">
        <v>41</v>
      </c>
      <c r="O8" s="34" t="s">
        <v>75</v>
      </c>
      <c r="P8" s="34" t="s">
        <v>31</v>
      </c>
      <c r="Q8" s="33">
        <v>1.5</v>
      </c>
      <c r="R8" s="45">
        <f t="shared" si="0"/>
        <v>256.375694182348</v>
      </c>
    </row>
    <row r="9" ht="72" spans="1:18">
      <c r="A9" s="2">
        <v>7</v>
      </c>
      <c r="B9" s="19" t="s">
        <v>76</v>
      </c>
      <c r="C9" s="20" t="s">
        <v>77</v>
      </c>
      <c r="D9" s="19" t="s">
        <v>33</v>
      </c>
      <c r="E9" s="19" t="s">
        <v>21</v>
      </c>
      <c r="F9" s="19" t="s">
        <v>34</v>
      </c>
      <c r="G9" s="21" t="s">
        <v>78</v>
      </c>
      <c r="H9" s="22">
        <v>45187</v>
      </c>
      <c r="I9" s="35" t="s">
        <v>79</v>
      </c>
      <c r="J9" s="19" t="s">
        <v>80</v>
      </c>
      <c r="K9" s="19" t="s">
        <v>81</v>
      </c>
      <c r="L9" s="19" t="s">
        <v>82</v>
      </c>
      <c r="M9" s="32" t="s">
        <v>40</v>
      </c>
      <c r="N9" s="33" t="s">
        <v>83</v>
      </c>
      <c r="O9" s="34" t="s">
        <v>84</v>
      </c>
      <c r="P9" s="34" t="s">
        <v>31</v>
      </c>
      <c r="Q9" s="33">
        <v>1.95</v>
      </c>
      <c r="R9" s="45">
        <f t="shared" si="0"/>
        <v>333.288402437052</v>
      </c>
    </row>
    <row r="10" ht="108" spans="1:18">
      <c r="A10" s="2">
        <v>8</v>
      </c>
      <c r="B10" s="19" t="s">
        <v>85</v>
      </c>
      <c r="C10" s="20" t="s">
        <v>86</v>
      </c>
      <c r="D10" s="19" t="s">
        <v>20</v>
      </c>
      <c r="E10" s="19" t="s">
        <v>21</v>
      </c>
      <c r="F10" s="19" t="s">
        <v>22</v>
      </c>
      <c r="G10" s="21" t="s">
        <v>87</v>
      </c>
      <c r="H10" s="22">
        <v>44927</v>
      </c>
      <c r="I10" s="35" t="s">
        <v>88</v>
      </c>
      <c r="J10" s="19" t="s">
        <v>89</v>
      </c>
      <c r="K10" s="19" t="s">
        <v>38</v>
      </c>
      <c r="L10" s="19" t="s">
        <v>39</v>
      </c>
      <c r="M10" s="32" t="s">
        <v>40</v>
      </c>
      <c r="N10" s="33" t="s">
        <v>83</v>
      </c>
      <c r="O10" s="37" t="s">
        <v>84</v>
      </c>
      <c r="P10" s="34" t="s">
        <v>31</v>
      </c>
      <c r="Q10" s="33">
        <v>3.3</v>
      </c>
      <c r="R10" s="45">
        <f t="shared" si="0"/>
        <v>564.026527201165</v>
      </c>
    </row>
    <row r="11" ht="84" spans="1:18">
      <c r="A11" s="2">
        <v>9</v>
      </c>
      <c r="B11" s="19" t="s">
        <v>85</v>
      </c>
      <c r="C11" s="20" t="s">
        <v>86</v>
      </c>
      <c r="D11" s="19" t="s">
        <v>20</v>
      </c>
      <c r="E11" s="19" t="s">
        <v>21</v>
      </c>
      <c r="F11" s="19" t="s">
        <v>22</v>
      </c>
      <c r="G11" s="21" t="s">
        <v>90</v>
      </c>
      <c r="H11" s="22">
        <v>45261</v>
      </c>
      <c r="I11" s="35" t="s">
        <v>91</v>
      </c>
      <c r="J11" s="19" t="s">
        <v>92</v>
      </c>
      <c r="K11" s="19" t="s">
        <v>93</v>
      </c>
      <c r="L11" s="19" t="s">
        <v>94</v>
      </c>
      <c r="M11" s="32" t="s">
        <v>28</v>
      </c>
      <c r="N11" s="33" t="s">
        <v>41</v>
      </c>
      <c r="O11" s="37" t="s">
        <v>84</v>
      </c>
      <c r="P11" s="34" t="s">
        <v>31</v>
      </c>
      <c r="Q11" s="33">
        <v>12</v>
      </c>
      <c r="R11" s="45">
        <f t="shared" si="0"/>
        <v>2051.00555345878</v>
      </c>
    </row>
    <row r="12" ht="24" spans="1:18">
      <c r="A12" s="2">
        <v>10</v>
      </c>
      <c r="B12" s="19" t="s">
        <v>85</v>
      </c>
      <c r="C12" s="20" t="s">
        <v>86</v>
      </c>
      <c r="D12" s="19" t="s">
        <v>20</v>
      </c>
      <c r="E12" s="19" t="s">
        <v>21</v>
      </c>
      <c r="F12" s="19" t="s">
        <v>22</v>
      </c>
      <c r="G12" s="21" t="s">
        <v>95</v>
      </c>
      <c r="H12" s="22">
        <v>45231</v>
      </c>
      <c r="I12" s="35" t="s">
        <v>96</v>
      </c>
      <c r="J12" s="19" t="s">
        <v>97</v>
      </c>
      <c r="K12" s="19" t="s">
        <v>48</v>
      </c>
      <c r="L12" s="19" t="s">
        <v>98</v>
      </c>
      <c r="M12" s="32" t="s">
        <v>50</v>
      </c>
      <c r="N12" s="33" t="s">
        <v>29</v>
      </c>
      <c r="O12" s="37" t="s">
        <v>99</v>
      </c>
      <c r="P12" s="34" t="s">
        <v>31</v>
      </c>
      <c r="Q12" s="33">
        <v>0.5</v>
      </c>
      <c r="R12" s="45">
        <f t="shared" si="0"/>
        <v>85.4585647274492</v>
      </c>
    </row>
    <row r="13" ht="48" spans="1:18">
      <c r="A13" s="2">
        <v>11</v>
      </c>
      <c r="B13" s="19" t="s">
        <v>100</v>
      </c>
      <c r="C13" s="20" t="s">
        <v>101</v>
      </c>
      <c r="D13" s="19" t="s">
        <v>20</v>
      </c>
      <c r="E13" s="19" t="s">
        <v>21</v>
      </c>
      <c r="F13" s="19" t="s">
        <v>22</v>
      </c>
      <c r="G13" s="21" t="s">
        <v>102</v>
      </c>
      <c r="H13" s="22">
        <v>45047</v>
      </c>
      <c r="I13" s="35" t="s">
        <v>103</v>
      </c>
      <c r="J13" s="19" t="s">
        <v>104</v>
      </c>
      <c r="K13" s="19" t="s">
        <v>105</v>
      </c>
      <c r="L13" s="19" t="s">
        <v>94</v>
      </c>
      <c r="M13" s="32" t="s">
        <v>28</v>
      </c>
      <c r="N13" s="33" t="s">
        <v>29</v>
      </c>
      <c r="O13" s="34" t="s">
        <v>106</v>
      </c>
      <c r="P13" s="34" t="s">
        <v>31</v>
      </c>
      <c r="Q13" s="33">
        <v>3.84</v>
      </c>
      <c r="R13" s="45">
        <f t="shared" si="0"/>
        <v>656.32177710681</v>
      </c>
    </row>
    <row r="14" ht="72" spans="1:18">
      <c r="A14" s="2">
        <v>12</v>
      </c>
      <c r="B14" s="19" t="s">
        <v>107</v>
      </c>
      <c r="C14" s="20" t="s">
        <v>108</v>
      </c>
      <c r="D14" s="19" t="s">
        <v>20</v>
      </c>
      <c r="E14" s="19" t="s">
        <v>21</v>
      </c>
      <c r="F14" s="19" t="s">
        <v>22</v>
      </c>
      <c r="G14" s="21" t="s">
        <v>109</v>
      </c>
      <c r="H14" s="22">
        <v>45108</v>
      </c>
      <c r="I14" s="35" t="s">
        <v>110</v>
      </c>
      <c r="J14" s="19" t="s">
        <v>111</v>
      </c>
      <c r="K14" s="19" t="s">
        <v>112</v>
      </c>
      <c r="L14" s="19" t="s">
        <v>113</v>
      </c>
      <c r="M14" s="32" t="s">
        <v>28</v>
      </c>
      <c r="N14" s="33" t="s">
        <v>29</v>
      </c>
      <c r="O14" s="34" t="s">
        <v>30</v>
      </c>
      <c r="P14" s="34" t="s">
        <v>31</v>
      </c>
      <c r="Q14" s="33">
        <v>2.2</v>
      </c>
      <c r="R14" s="45">
        <f t="shared" si="0"/>
        <v>376.017684800776</v>
      </c>
    </row>
    <row r="15" ht="25.2" spans="1:18">
      <c r="A15" s="2">
        <v>13</v>
      </c>
      <c r="B15" s="19" t="s">
        <v>107</v>
      </c>
      <c r="C15" s="20" t="s">
        <v>108</v>
      </c>
      <c r="D15" s="19" t="s">
        <v>20</v>
      </c>
      <c r="E15" s="19" t="s">
        <v>21</v>
      </c>
      <c r="F15" s="19" t="s">
        <v>22</v>
      </c>
      <c r="G15" s="21" t="s">
        <v>114</v>
      </c>
      <c r="H15" s="22">
        <v>45078</v>
      </c>
      <c r="I15" s="35" t="s">
        <v>71</v>
      </c>
      <c r="J15" s="19" t="s">
        <v>72</v>
      </c>
      <c r="K15" s="19" t="s">
        <v>73</v>
      </c>
      <c r="L15" s="19" t="s">
        <v>74</v>
      </c>
      <c r="M15" s="32" t="s">
        <v>50</v>
      </c>
      <c r="N15" s="33" t="s">
        <v>29</v>
      </c>
      <c r="O15" s="34" t="s">
        <v>51</v>
      </c>
      <c r="P15" s="34" t="s">
        <v>31</v>
      </c>
      <c r="Q15" s="33">
        <v>1.5</v>
      </c>
      <c r="R15" s="45">
        <f t="shared" si="0"/>
        <v>256.375694182348</v>
      </c>
    </row>
    <row r="16" ht="48" spans="1:18">
      <c r="A16" s="2">
        <v>14</v>
      </c>
      <c r="B16" s="19" t="s">
        <v>115</v>
      </c>
      <c r="C16" s="20" t="s">
        <v>116</v>
      </c>
      <c r="D16" s="19" t="s">
        <v>20</v>
      </c>
      <c r="E16" s="19" t="s">
        <v>21</v>
      </c>
      <c r="F16" s="19" t="s">
        <v>22</v>
      </c>
      <c r="G16" s="21" t="s">
        <v>117</v>
      </c>
      <c r="H16" s="22">
        <v>45047</v>
      </c>
      <c r="I16" s="35" t="s">
        <v>118</v>
      </c>
      <c r="J16" s="19" t="s">
        <v>119</v>
      </c>
      <c r="K16" s="19" t="s">
        <v>38</v>
      </c>
      <c r="L16" s="19" t="s">
        <v>39</v>
      </c>
      <c r="M16" s="32" t="s">
        <v>40</v>
      </c>
      <c r="N16" s="33" t="s">
        <v>29</v>
      </c>
      <c r="O16" s="34" t="s">
        <v>30</v>
      </c>
      <c r="P16" s="34" t="s">
        <v>31</v>
      </c>
      <c r="Q16" s="33">
        <v>3.3</v>
      </c>
      <c r="R16" s="45">
        <f t="shared" si="0"/>
        <v>564.026527201165</v>
      </c>
    </row>
    <row r="17" ht="72" spans="1:18">
      <c r="A17" s="2">
        <v>15</v>
      </c>
      <c r="B17" s="19" t="s">
        <v>120</v>
      </c>
      <c r="C17" s="20" t="s">
        <v>121</v>
      </c>
      <c r="D17" s="19" t="s">
        <v>20</v>
      </c>
      <c r="E17" s="19" t="s">
        <v>21</v>
      </c>
      <c r="F17" s="19" t="s">
        <v>22</v>
      </c>
      <c r="G17" s="21" t="s">
        <v>122</v>
      </c>
      <c r="H17" s="22">
        <v>44927</v>
      </c>
      <c r="I17" s="35" t="s">
        <v>123</v>
      </c>
      <c r="J17" s="19" t="s">
        <v>124</v>
      </c>
      <c r="K17" s="19" t="s">
        <v>125</v>
      </c>
      <c r="L17" s="19" t="s">
        <v>39</v>
      </c>
      <c r="M17" s="32" t="s">
        <v>40</v>
      </c>
      <c r="N17" s="33" t="s">
        <v>41</v>
      </c>
      <c r="O17" s="34" t="s">
        <v>126</v>
      </c>
      <c r="P17" s="34" t="s">
        <v>31</v>
      </c>
      <c r="Q17" s="33">
        <f>2.2*1.5</f>
        <v>3.3</v>
      </c>
      <c r="R17" s="45">
        <f t="shared" si="0"/>
        <v>564.026527201165</v>
      </c>
    </row>
    <row r="18" ht="60" spans="1:18">
      <c r="A18" s="2">
        <v>16</v>
      </c>
      <c r="B18" s="19" t="s">
        <v>120</v>
      </c>
      <c r="C18" s="20" t="s">
        <v>121</v>
      </c>
      <c r="D18" s="19" t="s">
        <v>20</v>
      </c>
      <c r="E18" s="19" t="s">
        <v>21</v>
      </c>
      <c r="F18" s="19" t="s">
        <v>22</v>
      </c>
      <c r="G18" s="21" t="s">
        <v>127</v>
      </c>
      <c r="H18" s="22">
        <v>44927</v>
      </c>
      <c r="I18" s="35" t="s">
        <v>128</v>
      </c>
      <c r="J18" s="19" t="s">
        <v>129</v>
      </c>
      <c r="K18" s="19" t="s">
        <v>112</v>
      </c>
      <c r="L18" s="19" t="s">
        <v>130</v>
      </c>
      <c r="M18" s="32" t="s">
        <v>28</v>
      </c>
      <c r="N18" s="33" t="s">
        <v>29</v>
      </c>
      <c r="O18" s="34" t="s">
        <v>30</v>
      </c>
      <c r="P18" s="34" t="s">
        <v>31</v>
      </c>
      <c r="Q18" s="33">
        <f>2.2*1.2</f>
        <v>2.64</v>
      </c>
      <c r="R18" s="45">
        <f t="shared" si="0"/>
        <v>451.221221760932</v>
      </c>
    </row>
    <row r="19" ht="108" spans="1:18">
      <c r="A19" s="2">
        <v>17</v>
      </c>
      <c r="B19" s="19" t="s">
        <v>120</v>
      </c>
      <c r="C19" s="20" t="s">
        <v>121</v>
      </c>
      <c r="D19" s="19" t="s">
        <v>20</v>
      </c>
      <c r="E19" s="19" t="s">
        <v>21</v>
      </c>
      <c r="F19" s="19" t="s">
        <v>22</v>
      </c>
      <c r="G19" s="21" t="s">
        <v>131</v>
      </c>
      <c r="H19" s="22">
        <v>45261</v>
      </c>
      <c r="I19" s="35" t="s">
        <v>132</v>
      </c>
      <c r="J19" s="19" t="s">
        <v>133</v>
      </c>
      <c r="K19" s="19" t="s">
        <v>26</v>
      </c>
      <c r="L19" s="19" t="s">
        <v>27</v>
      </c>
      <c r="M19" s="32" t="s">
        <v>50</v>
      </c>
      <c r="N19" s="33" t="s">
        <v>41</v>
      </c>
      <c r="O19" s="34" t="s">
        <v>134</v>
      </c>
      <c r="P19" s="34" t="s">
        <v>31</v>
      </c>
      <c r="Q19" s="33">
        <v>3</v>
      </c>
      <c r="R19" s="45">
        <f t="shared" si="0"/>
        <v>512.751388364695</v>
      </c>
    </row>
    <row r="20" ht="84" spans="1:18">
      <c r="A20" s="2">
        <v>18</v>
      </c>
      <c r="B20" s="19" t="s">
        <v>135</v>
      </c>
      <c r="C20" s="20" t="s">
        <v>136</v>
      </c>
      <c r="D20" s="19" t="s">
        <v>33</v>
      </c>
      <c r="E20" s="19" t="s">
        <v>21</v>
      </c>
      <c r="F20" s="19" t="s">
        <v>22</v>
      </c>
      <c r="G20" s="21" t="s">
        <v>137</v>
      </c>
      <c r="H20" s="22">
        <v>45261</v>
      </c>
      <c r="I20" s="35" t="s">
        <v>138</v>
      </c>
      <c r="J20" s="19" t="s">
        <v>139</v>
      </c>
      <c r="K20" s="19" t="s">
        <v>105</v>
      </c>
      <c r="L20" s="19" t="s">
        <v>140</v>
      </c>
      <c r="M20" s="32" t="s">
        <v>28</v>
      </c>
      <c r="N20" s="33" t="s">
        <v>83</v>
      </c>
      <c r="O20" s="34" t="s">
        <v>42</v>
      </c>
      <c r="P20" s="34" t="s">
        <v>31</v>
      </c>
      <c r="Q20" s="33">
        <v>3.84</v>
      </c>
      <c r="R20" s="45">
        <f t="shared" si="0"/>
        <v>656.32177710681</v>
      </c>
    </row>
    <row r="21" ht="72" spans="1:18">
      <c r="A21" s="2">
        <v>19</v>
      </c>
      <c r="B21" s="19">
        <v>18010040001</v>
      </c>
      <c r="C21" s="20" t="s">
        <v>141</v>
      </c>
      <c r="D21" s="19" t="s">
        <v>20</v>
      </c>
      <c r="E21" s="19" t="s">
        <v>21</v>
      </c>
      <c r="F21" s="19" t="s">
        <v>55</v>
      </c>
      <c r="G21" s="21" t="s">
        <v>142</v>
      </c>
      <c r="H21" s="22">
        <v>44807</v>
      </c>
      <c r="I21" s="35" t="s">
        <v>143</v>
      </c>
      <c r="J21" s="19" t="s">
        <v>144</v>
      </c>
      <c r="K21" s="19" t="s">
        <v>66</v>
      </c>
      <c r="L21" s="19" t="s">
        <v>67</v>
      </c>
      <c r="M21" s="32" t="s">
        <v>28</v>
      </c>
      <c r="N21" s="33" t="s">
        <v>29</v>
      </c>
      <c r="O21" s="34" t="s">
        <v>99</v>
      </c>
      <c r="P21" s="34" t="s">
        <v>31</v>
      </c>
      <c r="Q21" s="33">
        <v>1.44</v>
      </c>
      <c r="R21" s="45">
        <f t="shared" si="0"/>
        <v>246.120666415054</v>
      </c>
    </row>
    <row r="22" ht="24" spans="1:18">
      <c r="A22" s="2">
        <v>20</v>
      </c>
      <c r="B22" s="19">
        <v>19010040004</v>
      </c>
      <c r="C22" s="20" t="s">
        <v>145</v>
      </c>
      <c r="D22" s="19" t="s">
        <v>20</v>
      </c>
      <c r="E22" s="19" t="s">
        <v>21</v>
      </c>
      <c r="F22" s="19" t="s">
        <v>22</v>
      </c>
      <c r="G22" s="21" t="s">
        <v>146</v>
      </c>
      <c r="H22" s="22">
        <v>45017</v>
      </c>
      <c r="I22" s="35" t="s">
        <v>147</v>
      </c>
      <c r="J22" s="19" t="s">
        <v>148</v>
      </c>
      <c r="K22" s="19" t="s">
        <v>73</v>
      </c>
      <c r="L22" s="19" t="s">
        <v>49</v>
      </c>
      <c r="M22" s="32" t="s">
        <v>50</v>
      </c>
      <c r="N22" s="33" t="s">
        <v>41</v>
      </c>
      <c r="O22" s="34" t="s">
        <v>75</v>
      </c>
      <c r="P22" s="34" t="s">
        <v>31</v>
      </c>
      <c r="Q22" s="33">
        <v>1.5</v>
      </c>
      <c r="R22" s="45">
        <f t="shared" si="0"/>
        <v>256.375694182348</v>
      </c>
    </row>
    <row r="23" ht="72" spans="1:18">
      <c r="A23" s="2">
        <v>21</v>
      </c>
      <c r="B23" s="19" t="s">
        <v>149</v>
      </c>
      <c r="C23" s="20" t="s">
        <v>150</v>
      </c>
      <c r="D23" s="19" t="s">
        <v>20</v>
      </c>
      <c r="E23" s="19" t="s">
        <v>21</v>
      </c>
      <c r="F23" s="19" t="s">
        <v>151</v>
      </c>
      <c r="G23" s="21" t="s">
        <v>152</v>
      </c>
      <c r="H23" s="22">
        <v>45231</v>
      </c>
      <c r="I23" s="35" t="s">
        <v>110</v>
      </c>
      <c r="J23" s="19" t="s">
        <v>111</v>
      </c>
      <c r="K23" s="19" t="s">
        <v>112</v>
      </c>
      <c r="L23" s="19" t="s">
        <v>113</v>
      </c>
      <c r="M23" s="32" t="s">
        <v>28</v>
      </c>
      <c r="N23" s="33" t="s">
        <v>29</v>
      </c>
      <c r="O23" s="34">
        <v>0.2</v>
      </c>
      <c r="P23" s="34" t="s">
        <v>31</v>
      </c>
      <c r="Q23" s="33">
        <v>2.64</v>
      </c>
      <c r="R23" s="45">
        <f t="shared" si="0"/>
        <v>451.221221760932</v>
      </c>
    </row>
    <row r="24" ht="36" spans="1:18">
      <c r="A24" s="2">
        <v>22</v>
      </c>
      <c r="B24" s="19" t="s">
        <v>149</v>
      </c>
      <c r="C24" s="20" t="s">
        <v>150</v>
      </c>
      <c r="D24" s="19" t="s">
        <v>20</v>
      </c>
      <c r="E24" s="19" t="s">
        <v>21</v>
      </c>
      <c r="F24" s="19" t="s">
        <v>151</v>
      </c>
      <c r="G24" s="21" t="s">
        <v>153</v>
      </c>
      <c r="H24" s="22">
        <v>45078</v>
      </c>
      <c r="I24" s="35" t="s">
        <v>154</v>
      </c>
      <c r="J24" s="19" t="s">
        <v>155</v>
      </c>
      <c r="K24" s="19" t="s">
        <v>156</v>
      </c>
      <c r="L24" s="19" t="s">
        <v>140</v>
      </c>
      <c r="M24" s="32" t="s">
        <v>28</v>
      </c>
      <c r="N24" s="33" t="s">
        <v>29</v>
      </c>
      <c r="O24" s="34">
        <v>0.25</v>
      </c>
      <c r="P24" s="34" t="s">
        <v>31</v>
      </c>
      <c r="Q24" s="33">
        <v>1.2</v>
      </c>
      <c r="R24" s="45">
        <f t="shared" si="0"/>
        <v>205.100555345878</v>
      </c>
    </row>
    <row r="25" ht="48" spans="1:18">
      <c r="A25" s="2">
        <v>23</v>
      </c>
      <c r="B25" s="19" t="s">
        <v>157</v>
      </c>
      <c r="C25" s="20" t="s">
        <v>158</v>
      </c>
      <c r="D25" s="19" t="s">
        <v>20</v>
      </c>
      <c r="E25" s="19" t="s">
        <v>21</v>
      </c>
      <c r="F25" s="19" t="s">
        <v>151</v>
      </c>
      <c r="G25" s="21" t="s">
        <v>159</v>
      </c>
      <c r="H25" s="22">
        <v>45078</v>
      </c>
      <c r="I25" s="35" t="s">
        <v>160</v>
      </c>
      <c r="J25" s="19" t="s">
        <v>161</v>
      </c>
      <c r="K25" s="19" t="s">
        <v>162</v>
      </c>
      <c r="L25" s="19" t="s">
        <v>94</v>
      </c>
      <c r="M25" s="32" t="s">
        <v>28</v>
      </c>
      <c r="N25" s="33" t="s">
        <v>29</v>
      </c>
      <c r="O25" s="34" t="s">
        <v>51</v>
      </c>
      <c r="P25" s="34" t="s">
        <v>31</v>
      </c>
      <c r="Q25" s="33">
        <v>8.4</v>
      </c>
      <c r="R25" s="45">
        <f t="shared" si="0"/>
        <v>1435.70388742115</v>
      </c>
    </row>
    <row r="26" ht="48" spans="1:18">
      <c r="A26" s="2">
        <v>24</v>
      </c>
      <c r="B26" s="19" t="s">
        <v>157</v>
      </c>
      <c r="C26" s="20" t="s">
        <v>158</v>
      </c>
      <c r="D26" s="19" t="s">
        <v>20</v>
      </c>
      <c r="E26" s="19" t="s">
        <v>21</v>
      </c>
      <c r="F26" s="19" t="s">
        <v>151</v>
      </c>
      <c r="G26" s="21" t="s">
        <v>163</v>
      </c>
      <c r="H26" s="22">
        <v>45231</v>
      </c>
      <c r="I26" s="35" t="s">
        <v>110</v>
      </c>
      <c r="J26" s="19" t="s">
        <v>164</v>
      </c>
      <c r="K26" s="19" t="s">
        <v>38</v>
      </c>
      <c r="L26" s="19" t="s">
        <v>113</v>
      </c>
      <c r="M26" s="32" t="s">
        <v>28</v>
      </c>
      <c r="N26" s="33" t="s">
        <v>29</v>
      </c>
      <c r="O26" s="34">
        <v>0.2</v>
      </c>
      <c r="P26" s="34" t="s">
        <v>31</v>
      </c>
      <c r="Q26" s="33">
        <v>2.64</v>
      </c>
      <c r="R26" s="45">
        <f t="shared" si="0"/>
        <v>451.221221760932</v>
      </c>
    </row>
    <row r="27" ht="48" spans="1:18">
      <c r="A27" s="2">
        <v>25</v>
      </c>
      <c r="B27" s="19">
        <v>17010040006</v>
      </c>
      <c r="C27" s="20" t="s">
        <v>165</v>
      </c>
      <c r="D27" s="19" t="s">
        <v>20</v>
      </c>
      <c r="E27" s="19" t="s">
        <v>21</v>
      </c>
      <c r="F27" s="19" t="s">
        <v>22</v>
      </c>
      <c r="G27" s="21" t="s">
        <v>166</v>
      </c>
      <c r="H27" s="22">
        <v>44986</v>
      </c>
      <c r="I27" s="35" t="s">
        <v>167</v>
      </c>
      <c r="J27" s="19" t="s">
        <v>168</v>
      </c>
      <c r="K27" s="19" t="s">
        <v>105</v>
      </c>
      <c r="L27" s="19" t="s">
        <v>27</v>
      </c>
      <c r="M27" s="32" t="s">
        <v>50</v>
      </c>
      <c r="N27" s="33" t="s">
        <v>41</v>
      </c>
      <c r="O27" s="34" t="s">
        <v>169</v>
      </c>
      <c r="P27" s="34" t="s">
        <v>31</v>
      </c>
      <c r="Q27" s="33">
        <v>3.2</v>
      </c>
      <c r="R27" s="45">
        <f t="shared" si="0"/>
        <v>546.934814255675</v>
      </c>
    </row>
    <row r="28" ht="60" spans="1:18">
      <c r="A28" s="2">
        <v>26</v>
      </c>
      <c r="B28" s="19" t="s">
        <v>170</v>
      </c>
      <c r="C28" s="20" t="s">
        <v>171</v>
      </c>
      <c r="D28" s="19" t="s">
        <v>20</v>
      </c>
      <c r="E28" s="19" t="s">
        <v>21</v>
      </c>
      <c r="F28" s="19" t="s">
        <v>22</v>
      </c>
      <c r="G28" s="21" t="s">
        <v>172</v>
      </c>
      <c r="H28" s="22">
        <v>44986</v>
      </c>
      <c r="I28" s="35" t="s">
        <v>167</v>
      </c>
      <c r="J28" s="19" t="s">
        <v>168</v>
      </c>
      <c r="K28" s="19" t="s">
        <v>105</v>
      </c>
      <c r="L28" s="19" t="s">
        <v>27</v>
      </c>
      <c r="M28" s="32" t="s">
        <v>40</v>
      </c>
      <c r="N28" s="33" t="s">
        <v>83</v>
      </c>
      <c r="O28" s="34" t="s">
        <v>42</v>
      </c>
      <c r="P28" s="34" t="s">
        <v>31</v>
      </c>
      <c r="Q28" s="33">
        <v>4.8</v>
      </c>
      <c r="R28" s="45">
        <f t="shared" si="0"/>
        <v>820.402221383512</v>
      </c>
    </row>
    <row r="29" ht="24" spans="1:18">
      <c r="A29" s="2">
        <v>27</v>
      </c>
      <c r="B29" s="19">
        <v>20020040052</v>
      </c>
      <c r="C29" s="20" t="s">
        <v>173</v>
      </c>
      <c r="D29" s="19" t="s">
        <v>33</v>
      </c>
      <c r="E29" s="19" t="s">
        <v>21</v>
      </c>
      <c r="F29" s="19" t="s">
        <v>174</v>
      </c>
      <c r="G29" s="21" t="s">
        <v>175</v>
      </c>
      <c r="H29" s="22" t="s">
        <v>176</v>
      </c>
      <c r="I29" s="35" t="s">
        <v>177</v>
      </c>
      <c r="J29" s="19" t="s">
        <v>178</v>
      </c>
      <c r="K29" s="19" t="s">
        <v>73</v>
      </c>
      <c r="L29" s="19" t="s">
        <v>74</v>
      </c>
      <c r="M29" s="32" t="s">
        <v>50</v>
      </c>
      <c r="N29" s="33" t="s">
        <v>29</v>
      </c>
      <c r="O29" s="34">
        <v>0.25</v>
      </c>
      <c r="P29" s="34" t="s">
        <v>52</v>
      </c>
      <c r="Q29" s="33">
        <v>1.5</v>
      </c>
      <c r="R29" s="45">
        <f t="shared" si="0"/>
        <v>256.375694182348</v>
      </c>
    </row>
    <row r="30" ht="60" spans="1:18">
      <c r="A30" s="2">
        <v>28</v>
      </c>
      <c r="B30" s="19" t="s">
        <v>179</v>
      </c>
      <c r="C30" s="20" t="s">
        <v>180</v>
      </c>
      <c r="D30" s="19" t="s">
        <v>20</v>
      </c>
      <c r="E30" s="19" t="s">
        <v>21</v>
      </c>
      <c r="F30" s="19" t="s">
        <v>22</v>
      </c>
      <c r="G30" s="21" t="s">
        <v>181</v>
      </c>
      <c r="H30" s="22">
        <v>45170</v>
      </c>
      <c r="I30" s="35" t="s">
        <v>182</v>
      </c>
      <c r="J30" s="19" t="s">
        <v>183</v>
      </c>
      <c r="K30" s="19" t="s">
        <v>105</v>
      </c>
      <c r="L30" s="19" t="s">
        <v>27</v>
      </c>
      <c r="M30" s="32" t="s">
        <v>28</v>
      </c>
      <c r="N30" s="33" t="s">
        <v>41</v>
      </c>
      <c r="O30" s="34" t="s">
        <v>184</v>
      </c>
      <c r="P30" s="34" t="s">
        <v>31</v>
      </c>
      <c r="Q30" s="33">
        <v>3.84</v>
      </c>
      <c r="R30" s="45">
        <f t="shared" si="0"/>
        <v>656.32177710681</v>
      </c>
    </row>
    <row r="31" ht="67.2" spans="1:18">
      <c r="A31" s="2">
        <v>29</v>
      </c>
      <c r="B31" s="19" t="s">
        <v>185</v>
      </c>
      <c r="C31" s="20" t="s">
        <v>186</v>
      </c>
      <c r="D31" s="19" t="s">
        <v>187</v>
      </c>
      <c r="E31" s="19" t="s">
        <v>21</v>
      </c>
      <c r="F31" s="19" t="s">
        <v>188</v>
      </c>
      <c r="G31" s="21" t="s">
        <v>189</v>
      </c>
      <c r="H31" s="22">
        <v>45292</v>
      </c>
      <c r="I31" s="35" t="s">
        <v>190</v>
      </c>
      <c r="J31" s="19" t="s">
        <v>191</v>
      </c>
      <c r="K31" s="19" t="s">
        <v>192</v>
      </c>
      <c r="L31" s="19" t="s">
        <v>193</v>
      </c>
      <c r="M31" s="32" t="s">
        <v>194</v>
      </c>
      <c r="N31" s="33" t="s">
        <v>195</v>
      </c>
      <c r="O31" s="34" t="s">
        <v>196</v>
      </c>
      <c r="P31" s="34" t="s">
        <v>197</v>
      </c>
      <c r="Q31" s="33">
        <v>1.2</v>
      </c>
      <c r="R31" s="45">
        <f t="shared" si="0"/>
        <v>205.100555345878</v>
      </c>
    </row>
    <row r="32" ht="24" spans="1:18">
      <c r="A32" s="2">
        <v>30</v>
      </c>
      <c r="B32" s="19" t="s">
        <v>198</v>
      </c>
      <c r="C32" s="20" t="s">
        <v>199</v>
      </c>
      <c r="D32" s="19" t="s">
        <v>20</v>
      </c>
      <c r="E32" s="19" t="s">
        <v>21</v>
      </c>
      <c r="F32" s="19" t="s">
        <v>22</v>
      </c>
      <c r="G32" s="21" t="s">
        <v>200</v>
      </c>
      <c r="H32" s="22">
        <v>45153</v>
      </c>
      <c r="I32" s="35" t="s">
        <v>201</v>
      </c>
      <c r="J32" s="19" t="s">
        <v>202</v>
      </c>
      <c r="K32" s="36" t="s">
        <v>73</v>
      </c>
      <c r="L32" s="19" t="s">
        <v>74</v>
      </c>
      <c r="M32" s="32" t="s">
        <v>50</v>
      </c>
      <c r="N32" s="33" t="s">
        <v>41</v>
      </c>
      <c r="O32" s="34" t="s">
        <v>84</v>
      </c>
      <c r="P32" s="34" t="s">
        <v>31</v>
      </c>
      <c r="Q32" s="39">
        <v>1.5</v>
      </c>
      <c r="R32" s="45">
        <f t="shared" si="0"/>
        <v>256.375694182348</v>
      </c>
    </row>
    <row r="33" ht="72" spans="1:18">
      <c r="A33" s="2">
        <v>31</v>
      </c>
      <c r="B33" s="19" t="s">
        <v>198</v>
      </c>
      <c r="C33" s="19" t="s">
        <v>199</v>
      </c>
      <c r="D33" s="19" t="s">
        <v>20</v>
      </c>
      <c r="E33" s="19" t="s">
        <v>21</v>
      </c>
      <c r="F33" s="19" t="s">
        <v>22</v>
      </c>
      <c r="G33" s="21" t="s">
        <v>203</v>
      </c>
      <c r="H33" s="22">
        <v>45190</v>
      </c>
      <c r="I33" s="31" t="s">
        <v>204</v>
      </c>
      <c r="J33" s="19" t="s">
        <v>205</v>
      </c>
      <c r="K33" s="19" t="s">
        <v>38</v>
      </c>
      <c r="L33" s="19" t="s">
        <v>140</v>
      </c>
      <c r="M33" s="32" t="s">
        <v>50</v>
      </c>
      <c r="N33" s="33" t="s">
        <v>29</v>
      </c>
      <c r="O33" s="34" t="s">
        <v>51</v>
      </c>
      <c r="P33" s="34" t="s">
        <v>31</v>
      </c>
      <c r="Q33" s="33">
        <v>2.2</v>
      </c>
      <c r="R33" s="45">
        <f t="shared" si="0"/>
        <v>376.017684800776</v>
      </c>
    </row>
    <row r="34" s="14" customFormat="1" ht="72" spans="1:18">
      <c r="A34" s="23">
        <v>32</v>
      </c>
      <c r="B34" s="20" t="s">
        <v>198</v>
      </c>
      <c r="C34" s="20" t="s">
        <v>199</v>
      </c>
      <c r="D34" s="20" t="s">
        <v>20</v>
      </c>
      <c r="E34" s="19" t="s">
        <v>21</v>
      </c>
      <c r="F34" s="20" t="s">
        <v>22</v>
      </c>
      <c r="G34" s="24" t="s">
        <v>206</v>
      </c>
      <c r="H34" s="25">
        <v>43971</v>
      </c>
      <c r="I34" s="35" t="s">
        <v>207</v>
      </c>
      <c r="J34" s="20">
        <v>17426588</v>
      </c>
      <c r="K34" s="20" t="s">
        <v>59</v>
      </c>
      <c r="L34" s="20" t="s">
        <v>60</v>
      </c>
      <c r="M34" s="38" t="s">
        <v>50</v>
      </c>
      <c r="N34" s="39" t="s">
        <v>29</v>
      </c>
      <c r="O34" s="37" t="s">
        <v>106</v>
      </c>
      <c r="P34" s="37" t="s">
        <v>31</v>
      </c>
      <c r="Q34" s="39">
        <v>1</v>
      </c>
      <c r="R34" s="45">
        <f t="shared" si="0"/>
        <v>170.917129454898</v>
      </c>
    </row>
    <row r="35" ht="60" spans="1:18">
      <c r="A35" s="2">
        <v>33</v>
      </c>
      <c r="B35" s="19" t="s">
        <v>208</v>
      </c>
      <c r="C35" s="19" t="s">
        <v>209</v>
      </c>
      <c r="D35" s="19" t="s">
        <v>20</v>
      </c>
      <c r="E35" s="19" t="s">
        <v>21</v>
      </c>
      <c r="F35" s="19" t="s">
        <v>210</v>
      </c>
      <c r="G35" s="21" t="s">
        <v>211</v>
      </c>
      <c r="H35" s="22">
        <v>44986</v>
      </c>
      <c r="I35" s="31" t="s">
        <v>212</v>
      </c>
      <c r="J35" s="19" t="s">
        <v>213</v>
      </c>
      <c r="K35" s="19" t="s">
        <v>214</v>
      </c>
      <c r="L35" s="19" t="s">
        <v>94</v>
      </c>
      <c r="M35" s="32" t="s">
        <v>28</v>
      </c>
      <c r="N35" s="33" t="s">
        <v>29</v>
      </c>
      <c r="O35" s="34" t="s">
        <v>106</v>
      </c>
      <c r="P35" s="34" t="s">
        <v>31</v>
      </c>
      <c r="Q35" s="33">
        <v>3.6</v>
      </c>
      <c r="R35" s="45">
        <f t="shared" si="0"/>
        <v>615.301666037634</v>
      </c>
    </row>
    <row r="36" ht="72" spans="1:18">
      <c r="A36" s="2">
        <v>34</v>
      </c>
      <c r="B36" s="19" t="s">
        <v>208</v>
      </c>
      <c r="C36" s="19" t="s">
        <v>209</v>
      </c>
      <c r="D36" s="19" t="s">
        <v>20</v>
      </c>
      <c r="E36" s="19" t="s">
        <v>21</v>
      </c>
      <c r="F36" s="19" t="s">
        <v>210</v>
      </c>
      <c r="G36" s="21" t="s">
        <v>215</v>
      </c>
      <c r="H36" s="22">
        <v>45139</v>
      </c>
      <c r="I36" s="31" t="s">
        <v>216</v>
      </c>
      <c r="J36" s="19" t="s">
        <v>217</v>
      </c>
      <c r="K36" s="19" t="s">
        <v>105</v>
      </c>
      <c r="L36" s="19" t="s">
        <v>94</v>
      </c>
      <c r="M36" s="32" t="s">
        <v>28</v>
      </c>
      <c r="N36" s="33" t="s">
        <v>29</v>
      </c>
      <c r="O36" s="34" t="s">
        <v>106</v>
      </c>
      <c r="P36" s="34" t="s">
        <v>31</v>
      </c>
      <c r="Q36" s="33">
        <v>3.84</v>
      </c>
      <c r="R36" s="45">
        <f t="shared" ref="R36:R65" si="1">3.17*10000/185.47*Q36</f>
        <v>656.32177710681</v>
      </c>
    </row>
    <row r="37" ht="24" spans="1:18">
      <c r="A37" s="2">
        <v>35</v>
      </c>
      <c r="B37" s="19" t="s">
        <v>218</v>
      </c>
      <c r="C37" s="19" t="s">
        <v>219</v>
      </c>
      <c r="D37" s="19" t="s">
        <v>20</v>
      </c>
      <c r="E37" s="19" t="s">
        <v>21</v>
      </c>
      <c r="F37" s="19" t="s">
        <v>22</v>
      </c>
      <c r="G37" s="21" t="s">
        <v>220</v>
      </c>
      <c r="H37" s="22">
        <v>45139</v>
      </c>
      <c r="I37" s="31" t="s">
        <v>221</v>
      </c>
      <c r="J37" s="19" t="s">
        <v>222</v>
      </c>
      <c r="K37" s="19" t="s">
        <v>105</v>
      </c>
      <c r="L37" s="19" t="s">
        <v>49</v>
      </c>
      <c r="M37" s="32" t="s">
        <v>50</v>
      </c>
      <c r="N37" s="33" t="s">
        <v>83</v>
      </c>
      <c r="O37" s="34" t="s">
        <v>42</v>
      </c>
      <c r="P37" s="34" t="s">
        <v>31</v>
      </c>
      <c r="Q37" s="33">
        <v>3.2</v>
      </c>
      <c r="R37" s="45">
        <f t="shared" si="1"/>
        <v>546.934814255675</v>
      </c>
    </row>
    <row r="38" ht="24" spans="1:18">
      <c r="A38" s="2">
        <v>36</v>
      </c>
      <c r="B38" s="19" t="s">
        <v>223</v>
      </c>
      <c r="C38" s="19" t="s">
        <v>224</v>
      </c>
      <c r="D38" s="19" t="s">
        <v>20</v>
      </c>
      <c r="E38" s="19" t="s">
        <v>21</v>
      </c>
      <c r="F38" s="19" t="s">
        <v>210</v>
      </c>
      <c r="G38" s="21" t="s">
        <v>225</v>
      </c>
      <c r="H38" s="22">
        <v>45078</v>
      </c>
      <c r="I38" s="31" t="s">
        <v>226</v>
      </c>
      <c r="J38" s="19" t="s">
        <v>227</v>
      </c>
      <c r="K38" s="19" t="s">
        <v>73</v>
      </c>
      <c r="L38" s="19" t="s">
        <v>49</v>
      </c>
      <c r="M38" s="32" t="s">
        <v>50</v>
      </c>
      <c r="N38" s="33" t="s">
        <v>41</v>
      </c>
      <c r="O38" s="34" t="s">
        <v>75</v>
      </c>
      <c r="P38" s="34" t="s">
        <v>31</v>
      </c>
      <c r="Q38" s="33">
        <v>1.5</v>
      </c>
      <c r="R38" s="45">
        <f t="shared" si="1"/>
        <v>256.375694182348</v>
      </c>
    </row>
    <row r="39" ht="60" spans="1:18">
      <c r="A39" s="2">
        <v>37</v>
      </c>
      <c r="B39" s="19" t="s">
        <v>228</v>
      </c>
      <c r="C39" s="19" t="s">
        <v>229</v>
      </c>
      <c r="D39" s="19" t="s">
        <v>33</v>
      </c>
      <c r="E39" s="19" t="s">
        <v>21</v>
      </c>
      <c r="F39" s="19" t="s">
        <v>34</v>
      </c>
      <c r="G39" s="21" t="s">
        <v>230</v>
      </c>
      <c r="H39" s="22">
        <v>45170</v>
      </c>
      <c r="I39" s="31" t="s">
        <v>182</v>
      </c>
      <c r="J39" s="19" t="s">
        <v>183</v>
      </c>
      <c r="K39" s="19" t="s">
        <v>105</v>
      </c>
      <c r="L39" s="19" t="s">
        <v>27</v>
      </c>
      <c r="M39" s="32" t="s">
        <v>28</v>
      </c>
      <c r="N39" s="33" t="s">
        <v>83</v>
      </c>
      <c r="O39" s="34" t="s">
        <v>184</v>
      </c>
      <c r="P39" s="34" t="s">
        <v>31</v>
      </c>
      <c r="Q39" s="33">
        <v>3.84</v>
      </c>
      <c r="R39" s="45">
        <f t="shared" si="1"/>
        <v>656.32177710681</v>
      </c>
    </row>
    <row r="40" ht="72" spans="1:18">
      <c r="A40" s="2">
        <v>38</v>
      </c>
      <c r="B40" s="19">
        <v>21010040015</v>
      </c>
      <c r="C40" s="19" t="s">
        <v>231</v>
      </c>
      <c r="D40" s="19" t="s">
        <v>20</v>
      </c>
      <c r="E40" s="19" t="s">
        <v>21</v>
      </c>
      <c r="F40" s="19" t="s">
        <v>232</v>
      </c>
      <c r="G40" s="21" t="s">
        <v>233</v>
      </c>
      <c r="H40" s="22">
        <v>44986</v>
      </c>
      <c r="I40" s="31" t="s">
        <v>167</v>
      </c>
      <c r="J40" s="19" t="s">
        <v>168</v>
      </c>
      <c r="K40" s="19" t="s">
        <v>162</v>
      </c>
      <c r="L40" s="19" t="s">
        <v>27</v>
      </c>
      <c r="M40" s="32" t="s">
        <v>40</v>
      </c>
      <c r="N40" s="33" t="s">
        <v>83</v>
      </c>
      <c r="O40" s="34" t="s">
        <v>42</v>
      </c>
      <c r="P40" s="34" t="s">
        <v>31</v>
      </c>
      <c r="Q40" s="33">
        <v>10.5</v>
      </c>
      <c r="R40" s="45">
        <f t="shared" si="1"/>
        <v>1794.62985927643</v>
      </c>
    </row>
    <row r="41" ht="36" spans="1:18">
      <c r="A41" s="2">
        <v>39</v>
      </c>
      <c r="B41" s="19">
        <v>21010040015</v>
      </c>
      <c r="C41" s="19" t="s">
        <v>231</v>
      </c>
      <c r="D41" s="19" t="s">
        <v>20</v>
      </c>
      <c r="E41" s="19" t="s">
        <v>21</v>
      </c>
      <c r="F41" s="19" t="s">
        <v>232</v>
      </c>
      <c r="G41" s="21" t="s">
        <v>234</v>
      </c>
      <c r="H41" s="22">
        <v>45170</v>
      </c>
      <c r="I41" s="31" t="s">
        <v>235</v>
      </c>
      <c r="J41" s="19" t="s">
        <v>236</v>
      </c>
      <c r="K41" s="19" t="s">
        <v>105</v>
      </c>
      <c r="L41" s="19" t="s">
        <v>49</v>
      </c>
      <c r="M41" s="32" t="s">
        <v>50</v>
      </c>
      <c r="N41" s="33" t="s">
        <v>83</v>
      </c>
      <c r="O41" s="34" t="s">
        <v>42</v>
      </c>
      <c r="P41" s="34" t="s">
        <v>31</v>
      </c>
      <c r="Q41" s="33">
        <v>3.2</v>
      </c>
      <c r="R41" s="45">
        <f t="shared" si="1"/>
        <v>546.934814255675</v>
      </c>
    </row>
    <row r="42" ht="24" spans="1:18">
      <c r="A42" s="2">
        <v>40</v>
      </c>
      <c r="B42" s="19" t="s">
        <v>237</v>
      </c>
      <c r="C42" s="19" t="s">
        <v>238</v>
      </c>
      <c r="D42" s="19" t="s">
        <v>33</v>
      </c>
      <c r="E42" s="19" t="s">
        <v>21</v>
      </c>
      <c r="F42" s="19" t="s">
        <v>210</v>
      </c>
      <c r="G42" s="21" t="s">
        <v>239</v>
      </c>
      <c r="H42" s="22">
        <v>45261</v>
      </c>
      <c r="I42" s="31" t="s">
        <v>240</v>
      </c>
      <c r="J42" s="19" t="s">
        <v>241</v>
      </c>
      <c r="K42" s="19" t="s">
        <v>48</v>
      </c>
      <c r="L42" s="19" t="s">
        <v>49</v>
      </c>
      <c r="M42" s="32" t="s">
        <v>50</v>
      </c>
      <c r="N42" s="33" t="s">
        <v>41</v>
      </c>
      <c r="O42" s="34" t="s">
        <v>75</v>
      </c>
      <c r="P42" s="34" t="s">
        <v>52</v>
      </c>
      <c r="Q42" s="33">
        <v>0.5</v>
      </c>
      <c r="R42" s="45">
        <f t="shared" si="1"/>
        <v>85.4585647274492</v>
      </c>
    </row>
    <row r="43" ht="72" spans="1:18">
      <c r="A43" s="2">
        <v>41</v>
      </c>
      <c r="B43" s="19" t="s">
        <v>237</v>
      </c>
      <c r="C43" s="19" t="s">
        <v>238</v>
      </c>
      <c r="D43" s="19" t="s">
        <v>33</v>
      </c>
      <c r="E43" s="19" t="s">
        <v>21</v>
      </c>
      <c r="F43" s="19" t="s">
        <v>210</v>
      </c>
      <c r="G43" s="21" t="s">
        <v>242</v>
      </c>
      <c r="H43" s="22">
        <v>45017</v>
      </c>
      <c r="I43" s="31" t="s">
        <v>243</v>
      </c>
      <c r="J43" s="19" t="s">
        <v>244</v>
      </c>
      <c r="K43" s="19" t="s">
        <v>38</v>
      </c>
      <c r="L43" s="19" t="s">
        <v>39</v>
      </c>
      <c r="M43" s="32" t="s">
        <v>40</v>
      </c>
      <c r="N43" s="33" t="s">
        <v>41</v>
      </c>
      <c r="O43" s="34" t="s">
        <v>75</v>
      </c>
      <c r="P43" s="34" t="s">
        <v>52</v>
      </c>
      <c r="Q43" s="33">
        <v>3.3</v>
      </c>
      <c r="R43" s="45">
        <f t="shared" si="1"/>
        <v>564.026527201165</v>
      </c>
    </row>
    <row r="44" ht="96" spans="1:18">
      <c r="A44" s="2">
        <v>42</v>
      </c>
      <c r="B44" s="19" t="s">
        <v>237</v>
      </c>
      <c r="C44" s="19" t="s">
        <v>238</v>
      </c>
      <c r="D44" s="19" t="s">
        <v>33</v>
      </c>
      <c r="E44" s="19" t="s">
        <v>21</v>
      </c>
      <c r="F44" s="19" t="s">
        <v>210</v>
      </c>
      <c r="G44" s="21" t="s">
        <v>245</v>
      </c>
      <c r="H44" s="22">
        <v>45231</v>
      </c>
      <c r="I44" s="31" t="s">
        <v>246</v>
      </c>
      <c r="J44" s="19" t="s">
        <v>247</v>
      </c>
      <c r="K44" s="19" t="s">
        <v>112</v>
      </c>
      <c r="L44" s="19" t="s">
        <v>113</v>
      </c>
      <c r="M44" s="32" t="s">
        <v>50</v>
      </c>
      <c r="N44" s="33" t="s">
        <v>29</v>
      </c>
      <c r="O44" s="34" t="s">
        <v>99</v>
      </c>
      <c r="P44" s="34" t="s">
        <v>52</v>
      </c>
      <c r="Q44" s="33">
        <v>2.2</v>
      </c>
      <c r="R44" s="45">
        <f t="shared" si="1"/>
        <v>376.017684800776</v>
      </c>
    </row>
    <row r="45" ht="72" spans="1:18">
      <c r="A45" s="2">
        <v>43</v>
      </c>
      <c r="B45" s="19" t="s">
        <v>237</v>
      </c>
      <c r="C45" s="19" t="s">
        <v>238</v>
      </c>
      <c r="D45" s="19" t="s">
        <v>33</v>
      </c>
      <c r="E45" s="19" t="s">
        <v>21</v>
      </c>
      <c r="F45" s="19" t="s">
        <v>210</v>
      </c>
      <c r="G45" s="21" t="s">
        <v>248</v>
      </c>
      <c r="H45" s="22">
        <v>45047</v>
      </c>
      <c r="I45" s="31" t="s">
        <v>249</v>
      </c>
      <c r="J45" s="19" t="s">
        <v>250</v>
      </c>
      <c r="K45" s="19" t="s">
        <v>66</v>
      </c>
      <c r="L45" s="19" t="s">
        <v>67</v>
      </c>
      <c r="M45" s="32" t="s">
        <v>50</v>
      </c>
      <c r="N45" s="33" t="s">
        <v>29</v>
      </c>
      <c r="O45" s="34" t="s">
        <v>99</v>
      </c>
      <c r="P45" s="34" t="s">
        <v>52</v>
      </c>
      <c r="Q45" s="33">
        <v>1.2</v>
      </c>
      <c r="R45" s="45">
        <f t="shared" si="1"/>
        <v>205.100555345878</v>
      </c>
    </row>
    <row r="46" ht="72" spans="1:18">
      <c r="A46" s="2">
        <v>44</v>
      </c>
      <c r="B46" s="19" t="s">
        <v>237</v>
      </c>
      <c r="C46" s="19" t="s">
        <v>238</v>
      </c>
      <c r="D46" s="19" t="s">
        <v>33</v>
      </c>
      <c r="E46" s="19" t="s">
        <v>21</v>
      </c>
      <c r="F46" s="19" t="s">
        <v>210</v>
      </c>
      <c r="G46" s="21" t="s">
        <v>251</v>
      </c>
      <c r="H46" s="22">
        <v>45017</v>
      </c>
      <c r="I46" s="31" t="s">
        <v>249</v>
      </c>
      <c r="J46" s="19" t="s">
        <v>250</v>
      </c>
      <c r="K46" s="19" t="s">
        <v>66</v>
      </c>
      <c r="L46" s="19" t="s">
        <v>67</v>
      </c>
      <c r="M46" s="32" t="s">
        <v>50</v>
      </c>
      <c r="N46" s="33" t="s">
        <v>29</v>
      </c>
      <c r="O46" s="34" t="s">
        <v>99</v>
      </c>
      <c r="P46" s="34" t="s">
        <v>52</v>
      </c>
      <c r="Q46" s="33">
        <v>1.2</v>
      </c>
      <c r="R46" s="45">
        <f t="shared" si="1"/>
        <v>205.100555345878</v>
      </c>
    </row>
    <row r="47" ht="72" spans="1:18">
      <c r="A47" s="2">
        <v>45</v>
      </c>
      <c r="B47" s="19">
        <v>21010040012</v>
      </c>
      <c r="C47" s="19" t="s">
        <v>252</v>
      </c>
      <c r="D47" s="19" t="s">
        <v>20</v>
      </c>
      <c r="E47" s="19" t="s">
        <v>21</v>
      </c>
      <c r="F47" s="19" t="s">
        <v>22</v>
      </c>
      <c r="G47" s="21" t="s">
        <v>253</v>
      </c>
      <c r="H47" s="22">
        <v>45017</v>
      </c>
      <c r="I47" s="31" t="s">
        <v>167</v>
      </c>
      <c r="J47" s="19" t="s">
        <v>168</v>
      </c>
      <c r="K47" s="19" t="s">
        <v>162</v>
      </c>
      <c r="L47" s="19" t="s">
        <v>27</v>
      </c>
      <c r="M47" s="32" t="s">
        <v>40</v>
      </c>
      <c r="N47" s="33" t="s">
        <v>41</v>
      </c>
      <c r="O47" s="34" t="s">
        <v>134</v>
      </c>
      <c r="P47" s="34" t="s">
        <v>31</v>
      </c>
      <c r="Q47" s="33">
        <v>10.5</v>
      </c>
      <c r="R47" s="45">
        <f t="shared" si="1"/>
        <v>1794.62985927643</v>
      </c>
    </row>
    <row r="48" ht="24" spans="1:18">
      <c r="A48" s="2">
        <v>46</v>
      </c>
      <c r="B48" s="19" t="s">
        <v>254</v>
      </c>
      <c r="C48" s="19" t="s">
        <v>255</v>
      </c>
      <c r="D48" s="19" t="s">
        <v>20</v>
      </c>
      <c r="E48" s="19" t="s">
        <v>21</v>
      </c>
      <c r="F48" s="19" t="s">
        <v>210</v>
      </c>
      <c r="G48" s="21" t="s">
        <v>256</v>
      </c>
      <c r="H48" s="22">
        <v>44927</v>
      </c>
      <c r="I48" s="31" t="s">
        <v>257</v>
      </c>
      <c r="J48" s="19" t="s">
        <v>258</v>
      </c>
      <c r="K48" s="19" t="s">
        <v>73</v>
      </c>
      <c r="L48" s="19" t="s">
        <v>49</v>
      </c>
      <c r="M48" s="32" t="s">
        <v>50</v>
      </c>
      <c r="N48" s="33" t="s">
        <v>41</v>
      </c>
      <c r="O48" s="34" t="s">
        <v>42</v>
      </c>
      <c r="P48" s="34" t="s">
        <v>31</v>
      </c>
      <c r="Q48" s="33">
        <v>1.5</v>
      </c>
      <c r="R48" s="45">
        <f t="shared" si="1"/>
        <v>256.375694182348</v>
      </c>
    </row>
    <row r="49" ht="48" spans="1:18">
      <c r="A49" s="2">
        <v>47</v>
      </c>
      <c r="B49" s="19">
        <v>21020040152</v>
      </c>
      <c r="C49" s="19" t="s">
        <v>259</v>
      </c>
      <c r="D49" s="19" t="s">
        <v>33</v>
      </c>
      <c r="E49" s="19" t="s">
        <v>21</v>
      </c>
      <c r="F49" s="19" t="s">
        <v>260</v>
      </c>
      <c r="G49" s="21" t="s">
        <v>261</v>
      </c>
      <c r="H49" s="22">
        <v>45078</v>
      </c>
      <c r="I49" s="31" t="s">
        <v>216</v>
      </c>
      <c r="J49" s="19" t="s">
        <v>217</v>
      </c>
      <c r="K49" s="19" t="s">
        <v>105</v>
      </c>
      <c r="L49" s="19" t="s">
        <v>94</v>
      </c>
      <c r="M49" s="32" t="s">
        <v>28</v>
      </c>
      <c r="N49" s="33" t="s">
        <v>29</v>
      </c>
      <c r="O49" s="34" t="s">
        <v>99</v>
      </c>
      <c r="P49" s="34" t="s">
        <v>52</v>
      </c>
      <c r="Q49" s="33">
        <v>3.84</v>
      </c>
      <c r="R49" s="45">
        <f t="shared" si="1"/>
        <v>656.32177710681</v>
      </c>
    </row>
    <row r="50" ht="48" spans="1:18">
      <c r="A50" s="2">
        <v>48</v>
      </c>
      <c r="B50" s="19">
        <v>21020040058</v>
      </c>
      <c r="C50" s="19" t="s">
        <v>262</v>
      </c>
      <c r="D50" s="19" t="s">
        <v>33</v>
      </c>
      <c r="E50" s="19" t="s">
        <v>21</v>
      </c>
      <c r="F50" s="19" t="s">
        <v>22</v>
      </c>
      <c r="G50" s="21" t="s">
        <v>263</v>
      </c>
      <c r="H50" s="22">
        <v>45047</v>
      </c>
      <c r="I50" s="31" t="s">
        <v>216</v>
      </c>
      <c r="J50" s="19" t="s">
        <v>217</v>
      </c>
      <c r="K50" s="19" t="s">
        <v>105</v>
      </c>
      <c r="L50" s="19" t="s">
        <v>94</v>
      </c>
      <c r="M50" s="32" t="s">
        <v>28</v>
      </c>
      <c r="N50" s="33" t="s">
        <v>29</v>
      </c>
      <c r="O50" s="34" t="s">
        <v>30</v>
      </c>
      <c r="P50" s="34" t="s">
        <v>31</v>
      </c>
      <c r="Q50" s="33">
        <v>3.84</v>
      </c>
      <c r="R50" s="45">
        <f t="shared" si="1"/>
        <v>656.32177710681</v>
      </c>
    </row>
    <row r="51" ht="36" spans="1:18">
      <c r="A51" s="2">
        <v>49</v>
      </c>
      <c r="B51" s="19" t="s">
        <v>264</v>
      </c>
      <c r="C51" s="19" t="s">
        <v>265</v>
      </c>
      <c r="D51" s="19" t="s">
        <v>33</v>
      </c>
      <c r="E51" s="19" t="s">
        <v>21</v>
      </c>
      <c r="F51" s="19" t="s">
        <v>210</v>
      </c>
      <c r="G51" s="21" t="s">
        <v>266</v>
      </c>
      <c r="H51" s="22">
        <v>44986</v>
      </c>
      <c r="I51" s="31" t="s">
        <v>167</v>
      </c>
      <c r="J51" s="19" t="s">
        <v>168</v>
      </c>
      <c r="K51" s="19" t="s">
        <v>105</v>
      </c>
      <c r="L51" s="19" t="s">
        <v>27</v>
      </c>
      <c r="M51" s="32" t="s">
        <v>40</v>
      </c>
      <c r="N51" s="33" t="s">
        <v>83</v>
      </c>
      <c r="O51" s="34" t="s">
        <v>184</v>
      </c>
      <c r="P51" s="34" t="s">
        <v>52</v>
      </c>
      <c r="Q51" s="33">
        <v>4.8</v>
      </c>
      <c r="R51" s="45">
        <f t="shared" si="1"/>
        <v>820.402221383512</v>
      </c>
    </row>
    <row r="52" ht="48" spans="1:18">
      <c r="A52" s="2">
        <v>50</v>
      </c>
      <c r="B52" s="19">
        <v>21020040029</v>
      </c>
      <c r="C52" s="19" t="s">
        <v>267</v>
      </c>
      <c r="D52" s="19" t="s">
        <v>33</v>
      </c>
      <c r="E52" s="19" t="s">
        <v>21</v>
      </c>
      <c r="F52" s="19" t="s">
        <v>210</v>
      </c>
      <c r="G52" s="21" t="s">
        <v>268</v>
      </c>
      <c r="H52" s="22">
        <v>45170</v>
      </c>
      <c r="I52" s="31" t="s">
        <v>221</v>
      </c>
      <c r="J52" s="19" t="s">
        <v>222</v>
      </c>
      <c r="K52" s="19" t="s">
        <v>105</v>
      </c>
      <c r="L52" s="19" t="s">
        <v>49</v>
      </c>
      <c r="M52" s="32" t="s">
        <v>50</v>
      </c>
      <c r="N52" s="33" t="s">
        <v>41</v>
      </c>
      <c r="O52" s="34" t="s">
        <v>42</v>
      </c>
      <c r="P52" s="34" t="s">
        <v>31</v>
      </c>
      <c r="Q52" s="33">
        <v>3.2</v>
      </c>
      <c r="R52" s="45">
        <f t="shared" si="1"/>
        <v>546.934814255675</v>
      </c>
    </row>
    <row r="53" ht="72" spans="1:18">
      <c r="A53" s="2">
        <v>51</v>
      </c>
      <c r="B53" s="19">
        <v>21020040029</v>
      </c>
      <c r="C53" s="19" t="s">
        <v>267</v>
      </c>
      <c r="D53" s="19" t="s">
        <v>33</v>
      </c>
      <c r="E53" s="19" t="s">
        <v>21</v>
      </c>
      <c r="F53" s="19" t="s">
        <v>210</v>
      </c>
      <c r="G53" s="21" t="s">
        <v>269</v>
      </c>
      <c r="H53" s="22">
        <v>45261</v>
      </c>
      <c r="I53" s="31" t="s">
        <v>270</v>
      </c>
      <c r="J53" s="19" t="s">
        <v>183</v>
      </c>
      <c r="K53" s="19" t="s">
        <v>105</v>
      </c>
      <c r="L53" s="19" t="s">
        <v>27</v>
      </c>
      <c r="M53" s="32" t="s">
        <v>28</v>
      </c>
      <c r="N53" s="33" t="s">
        <v>83</v>
      </c>
      <c r="O53" s="34" t="s">
        <v>84</v>
      </c>
      <c r="P53" s="34" t="s">
        <v>31</v>
      </c>
      <c r="Q53" s="33">
        <v>3.84</v>
      </c>
      <c r="R53" s="45">
        <f t="shared" si="1"/>
        <v>656.32177710681</v>
      </c>
    </row>
    <row r="54" ht="36" spans="1:18">
      <c r="A54" s="2">
        <v>52</v>
      </c>
      <c r="B54" s="19">
        <v>21010040016</v>
      </c>
      <c r="C54" s="19" t="s">
        <v>271</v>
      </c>
      <c r="D54" s="19" t="s">
        <v>20</v>
      </c>
      <c r="E54" s="19" t="s">
        <v>21</v>
      </c>
      <c r="F54" s="19" t="s">
        <v>232</v>
      </c>
      <c r="G54" s="21" t="s">
        <v>272</v>
      </c>
      <c r="H54" s="22">
        <v>45108</v>
      </c>
      <c r="I54" s="31" t="s">
        <v>273</v>
      </c>
      <c r="J54" s="19" t="s">
        <v>274</v>
      </c>
      <c r="K54" s="19" t="s">
        <v>73</v>
      </c>
      <c r="L54" s="19" t="s">
        <v>49</v>
      </c>
      <c r="M54" s="32" t="s">
        <v>50</v>
      </c>
      <c r="N54" s="33" t="s">
        <v>41</v>
      </c>
      <c r="O54" s="34" t="s">
        <v>75</v>
      </c>
      <c r="P54" s="34" t="s">
        <v>31</v>
      </c>
      <c r="Q54" s="33">
        <v>1.5</v>
      </c>
      <c r="R54" s="45">
        <f t="shared" si="1"/>
        <v>256.375694182348</v>
      </c>
    </row>
    <row r="55" ht="48" spans="1:18">
      <c r="A55" s="2">
        <v>53</v>
      </c>
      <c r="B55" s="19">
        <v>21020040005</v>
      </c>
      <c r="C55" s="19" t="s">
        <v>275</v>
      </c>
      <c r="D55" s="19" t="s">
        <v>33</v>
      </c>
      <c r="E55" s="19" t="s">
        <v>21</v>
      </c>
      <c r="F55" s="19" t="s">
        <v>232</v>
      </c>
      <c r="G55" s="21" t="s">
        <v>276</v>
      </c>
      <c r="H55" s="22">
        <v>44927</v>
      </c>
      <c r="I55" s="31" t="s">
        <v>167</v>
      </c>
      <c r="J55" s="19" t="s">
        <v>168</v>
      </c>
      <c r="K55" s="19" t="s">
        <v>105</v>
      </c>
      <c r="L55" s="19" t="s">
        <v>27</v>
      </c>
      <c r="M55" s="32" t="s">
        <v>40</v>
      </c>
      <c r="N55" s="33" t="s">
        <v>83</v>
      </c>
      <c r="O55" s="34" t="s">
        <v>84</v>
      </c>
      <c r="P55" s="34" t="s">
        <v>52</v>
      </c>
      <c r="Q55" s="33">
        <v>4.8</v>
      </c>
      <c r="R55" s="45">
        <f t="shared" si="1"/>
        <v>820.402221383512</v>
      </c>
    </row>
    <row r="56" ht="72" spans="1:18">
      <c r="A56" s="2">
        <v>54</v>
      </c>
      <c r="B56" s="19" t="s">
        <v>277</v>
      </c>
      <c r="C56" s="19" t="s">
        <v>278</v>
      </c>
      <c r="D56" s="19" t="s">
        <v>20</v>
      </c>
      <c r="E56" s="19" t="s">
        <v>21</v>
      </c>
      <c r="F56" s="19" t="s">
        <v>22</v>
      </c>
      <c r="G56" s="21" t="s">
        <v>279</v>
      </c>
      <c r="H56" s="22">
        <v>45139</v>
      </c>
      <c r="I56" s="31" t="s">
        <v>280</v>
      </c>
      <c r="J56" s="19" t="s">
        <v>281</v>
      </c>
      <c r="K56" s="19" t="s">
        <v>156</v>
      </c>
      <c r="L56" s="19" t="s">
        <v>140</v>
      </c>
      <c r="M56" s="32" t="s">
        <v>50</v>
      </c>
      <c r="N56" s="33" t="s">
        <v>29</v>
      </c>
      <c r="O56" s="34" t="s">
        <v>30</v>
      </c>
      <c r="P56" s="34" t="s">
        <v>31</v>
      </c>
      <c r="Q56" s="33">
        <v>1</v>
      </c>
      <c r="R56" s="45">
        <f t="shared" si="1"/>
        <v>170.917129454898</v>
      </c>
    </row>
    <row r="57" ht="72" spans="1:18">
      <c r="A57" s="2">
        <v>55</v>
      </c>
      <c r="B57" s="19" t="s">
        <v>277</v>
      </c>
      <c r="C57" s="19" t="s">
        <v>278</v>
      </c>
      <c r="D57" s="19" t="s">
        <v>20</v>
      </c>
      <c r="E57" s="19" t="s">
        <v>21</v>
      </c>
      <c r="F57" s="19" t="s">
        <v>22</v>
      </c>
      <c r="G57" s="21" t="s">
        <v>282</v>
      </c>
      <c r="H57" s="22">
        <v>45016</v>
      </c>
      <c r="I57" s="31" t="s">
        <v>283</v>
      </c>
      <c r="J57" s="19" t="s">
        <v>284</v>
      </c>
      <c r="K57" s="19" t="s">
        <v>38</v>
      </c>
      <c r="L57" s="19" t="s">
        <v>39</v>
      </c>
      <c r="M57" s="32" t="s">
        <v>50</v>
      </c>
      <c r="N57" s="33" t="s">
        <v>83</v>
      </c>
      <c r="O57" s="34" t="s">
        <v>51</v>
      </c>
      <c r="P57" s="34" t="s">
        <v>31</v>
      </c>
      <c r="Q57" s="33">
        <v>2.2</v>
      </c>
      <c r="R57" s="45">
        <f t="shared" si="1"/>
        <v>376.017684800776</v>
      </c>
    </row>
    <row r="58" ht="24" spans="1:18">
      <c r="A58" s="2">
        <v>56</v>
      </c>
      <c r="B58" s="19" t="s">
        <v>277</v>
      </c>
      <c r="C58" s="19" t="s">
        <v>278</v>
      </c>
      <c r="D58" s="19" t="s">
        <v>20</v>
      </c>
      <c r="E58" s="19" t="s">
        <v>21</v>
      </c>
      <c r="F58" s="19" t="s">
        <v>22</v>
      </c>
      <c r="G58" s="21" t="s">
        <v>285</v>
      </c>
      <c r="H58" s="22">
        <v>45017</v>
      </c>
      <c r="I58" s="31" t="s">
        <v>286</v>
      </c>
      <c r="J58" s="19" t="s">
        <v>287</v>
      </c>
      <c r="K58" s="19" t="s">
        <v>48</v>
      </c>
      <c r="L58" s="19" t="s">
        <v>98</v>
      </c>
      <c r="M58" s="32" t="s">
        <v>50</v>
      </c>
      <c r="N58" s="33" t="s">
        <v>29</v>
      </c>
      <c r="O58" s="34" t="s">
        <v>51</v>
      </c>
      <c r="P58" s="34" t="s">
        <v>31</v>
      </c>
      <c r="Q58" s="33">
        <v>0.5</v>
      </c>
      <c r="R58" s="45">
        <f t="shared" si="1"/>
        <v>85.4585647274492</v>
      </c>
    </row>
    <row r="59" ht="24" spans="1:18">
      <c r="A59" s="2">
        <v>57</v>
      </c>
      <c r="B59" s="19" t="s">
        <v>288</v>
      </c>
      <c r="C59" s="19" t="s">
        <v>289</v>
      </c>
      <c r="D59" s="19" t="s">
        <v>33</v>
      </c>
      <c r="E59" s="19" t="s">
        <v>21</v>
      </c>
      <c r="F59" s="19" t="s">
        <v>290</v>
      </c>
      <c r="G59" s="21" t="s">
        <v>291</v>
      </c>
      <c r="H59" s="22">
        <v>44986</v>
      </c>
      <c r="I59" s="31" t="s">
        <v>292</v>
      </c>
      <c r="J59" s="19" t="s">
        <v>293</v>
      </c>
      <c r="K59" s="19" t="s">
        <v>48</v>
      </c>
      <c r="L59" s="19" t="s">
        <v>74</v>
      </c>
      <c r="M59" s="32" t="s">
        <v>50</v>
      </c>
      <c r="N59" s="33" t="s">
        <v>29</v>
      </c>
      <c r="O59" s="34">
        <v>0.5</v>
      </c>
      <c r="P59" s="34" t="s">
        <v>31</v>
      </c>
      <c r="Q59" s="33">
        <v>0.5</v>
      </c>
      <c r="R59" s="45">
        <f t="shared" si="1"/>
        <v>85.4585647274492</v>
      </c>
    </row>
    <row r="60" ht="24" spans="1:18">
      <c r="A60" s="2">
        <v>58</v>
      </c>
      <c r="B60" s="19">
        <v>21010040007</v>
      </c>
      <c r="C60" s="19" t="s">
        <v>294</v>
      </c>
      <c r="D60" s="19" t="s">
        <v>20</v>
      </c>
      <c r="E60" s="19" t="s">
        <v>21</v>
      </c>
      <c r="F60" s="19" t="s">
        <v>22</v>
      </c>
      <c r="G60" s="21" t="s">
        <v>295</v>
      </c>
      <c r="H60" s="22">
        <v>45200</v>
      </c>
      <c r="I60" s="31" t="s">
        <v>221</v>
      </c>
      <c r="J60" s="19" t="s">
        <v>222</v>
      </c>
      <c r="K60" s="19" t="s">
        <v>105</v>
      </c>
      <c r="L60" s="19" t="s">
        <v>49</v>
      </c>
      <c r="M60" s="32" t="s">
        <v>50</v>
      </c>
      <c r="N60" s="33" t="s">
        <v>29</v>
      </c>
      <c r="O60" s="34" t="s">
        <v>106</v>
      </c>
      <c r="P60" s="34" t="s">
        <v>31</v>
      </c>
      <c r="Q60" s="33">
        <v>3.2</v>
      </c>
      <c r="R60" s="45">
        <f t="shared" si="1"/>
        <v>546.934814255675</v>
      </c>
    </row>
    <row r="61" ht="48" spans="1:18">
      <c r="A61" s="2">
        <v>59</v>
      </c>
      <c r="B61" s="19" t="s">
        <v>296</v>
      </c>
      <c r="C61" s="19" t="s">
        <v>297</v>
      </c>
      <c r="D61" s="19" t="s">
        <v>20</v>
      </c>
      <c r="E61" s="19" t="s">
        <v>21</v>
      </c>
      <c r="F61" s="19" t="s">
        <v>22</v>
      </c>
      <c r="G61" s="21" t="s">
        <v>298</v>
      </c>
      <c r="H61" s="22">
        <v>44986</v>
      </c>
      <c r="I61" s="31" t="s">
        <v>299</v>
      </c>
      <c r="J61" s="19" t="s">
        <v>300</v>
      </c>
      <c r="K61" s="19" t="s">
        <v>105</v>
      </c>
      <c r="L61" s="19" t="s">
        <v>113</v>
      </c>
      <c r="M61" s="32" t="s">
        <v>50</v>
      </c>
      <c r="N61" s="33" t="s">
        <v>29</v>
      </c>
      <c r="O61" s="34" t="s">
        <v>301</v>
      </c>
      <c r="P61" s="34" t="s">
        <v>31</v>
      </c>
      <c r="Q61" s="33">
        <v>3.2</v>
      </c>
      <c r="R61" s="45">
        <f t="shared" si="1"/>
        <v>546.934814255675</v>
      </c>
    </row>
    <row r="62" ht="93.6" spans="1:18">
      <c r="A62" s="2">
        <v>60</v>
      </c>
      <c r="B62" s="19">
        <v>23010040024</v>
      </c>
      <c r="C62" s="19" t="s">
        <v>302</v>
      </c>
      <c r="D62" s="19" t="s">
        <v>20</v>
      </c>
      <c r="E62" s="19" t="s">
        <v>21</v>
      </c>
      <c r="F62" s="19" t="s">
        <v>22</v>
      </c>
      <c r="G62" s="21" t="s">
        <v>303</v>
      </c>
      <c r="H62" s="22" t="s">
        <v>304</v>
      </c>
      <c r="I62" s="31" t="s">
        <v>305</v>
      </c>
      <c r="J62" s="19" t="s">
        <v>306</v>
      </c>
      <c r="K62" s="19" t="s">
        <v>156</v>
      </c>
      <c r="L62" s="19" t="s">
        <v>140</v>
      </c>
      <c r="M62" s="32" t="s">
        <v>50</v>
      </c>
      <c r="N62" s="33" t="s">
        <v>29</v>
      </c>
      <c r="O62" s="34" t="s">
        <v>30</v>
      </c>
      <c r="P62" s="34" t="s">
        <v>31</v>
      </c>
      <c r="Q62" s="33">
        <v>1</v>
      </c>
      <c r="R62" s="45">
        <f t="shared" si="1"/>
        <v>170.917129454898</v>
      </c>
    </row>
    <row r="63" ht="48" spans="1:18">
      <c r="A63" s="2">
        <v>61</v>
      </c>
      <c r="B63" s="19" t="s">
        <v>307</v>
      </c>
      <c r="C63" s="19" t="s">
        <v>308</v>
      </c>
      <c r="D63" s="19" t="s">
        <v>33</v>
      </c>
      <c r="E63" s="19" t="s">
        <v>21</v>
      </c>
      <c r="F63" s="19" t="s">
        <v>210</v>
      </c>
      <c r="G63" s="21" t="s">
        <v>309</v>
      </c>
      <c r="H63" s="22">
        <v>44986</v>
      </c>
      <c r="I63" s="31" t="s">
        <v>310</v>
      </c>
      <c r="J63" s="19" t="s">
        <v>168</v>
      </c>
      <c r="K63" s="19" t="s">
        <v>105</v>
      </c>
      <c r="L63" s="19" t="s">
        <v>27</v>
      </c>
      <c r="M63" s="32" t="s">
        <v>40</v>
      </c>
      <c r="N63" s="33" t="s">
        <v>83</v>
      </c>
      <c r="O63" s="34" t="s">
        <v>184</v>
      </c>
      <c r="P63" s="34" t="s">
        <v>52</v>
      </c>
      <c r="Q63" s="33">
        <v>4.8</v>
      </c>
      <c r="R63" s="45">
        <f t="shared" si="1"/>
        <v>820.402221383512</v>
      </c>
    </row>
    <row r="64" s="15" customFormat="1" ht="60" customHeight="1" spans="1:18">
      <c r="A64" s="26">
        <v>1</v>
      </c>
      <c r="B64" s="19" t="s">
        <v>311</v>
      </c>
      <c r="C64" s="27" t="s">
        <v>312</v>
      </c>
      <c r="D64" s="28" t="s">
        <v>20</v>
      </c>
      <c r="E64" s="28" t="s">
        <v>21</v>
      </c>
      <c r="F64" s="28" t="s">
        <v>22</v>
      </c>
      <c r="G64" s="29" t="s">
        <v>313</v>
      </c>
      <c r="H64" s="30">
        <v>45047</v>
      </c>
      <c r="I64" s="40" t="s">
        <v>314</v>
      </c>
      <c r="J64" s="41" t="s">
        <v>315</v>
      </c>
      <c r="K64" s="29" t="s">
        <v>38</v>
      </c>
      <c r="L64" s="42" t="s">
        <v>39</v>
      </c>
      <c r="M64" s="29" t="s">
        <v>50</v>
      </c>
      <c r="N64" s="43" t="s">
        <v>29</v>
      </c>
      <c r="O64" s="44" t="s">
        <v>51</v>
      </c>
      <c r="P64" s="28" t="s">
        <v>31</v>
      </c>
      <c r="Q64" s="43">
        <v>2.2</v>
      </c>
      <c r="R64" s="45">
        <f t="shared" si="1"/>
        <v>376.017684800776</v>
      </c>
    </row>
    <row r="65" s="15" customFormat="1" ht="72" spans="1:18">
      <c r="A65" s="26">
        <v>2</v>
      </c>
      <c r="B65" s="19" t="s">
        <v>311</v>
      </c>
      <c r="C65" s="27" t="s">
        <v>312</v>
      </c>
      <c r="D65" s="28" t="s">
        <v>20</v>
      </c>
      <c r="E65" s="28" t="s">
        <v>21</v>
      </c>
      <c r="F65" s="28" t="s">
        <v>22</v>
      </c>
      <c r="G65" s="46" t="s">
        <v>316</v>
      </c>
      <c r="H65" s="30">
        <v>44958</v>
      </c>
      <c r="I65" s="47" t="s">
        <v>249</v>
      </c>
      <c r="J65" s="48" t="s">
        <v>317</v>
      </c>
      <c r="K65" s="29" t="s">
        <v>66</v>
      </c>
      <c r="L65" s="48" t="s">
        <v>67</v>
      </c>
      <c r="M65" s="29" t="s">
        <v>28</v>
      </c>
      <c r="N65" s="43" t="s">
        <v>29</v>
      </c>
      <c r="O65" s="44" t="s">
        <v>99</v>
      </c>
      <c r="P65" s="49" t="s">
        <v>31</v>
      </c>
      <c r="Q65" s="43">
        <f>1.2*1.2</f>
        <v>1.44</v>
      </c>
      <c r="R65" s="45">
        <f t="shared" si="1"/>
        <v>246.120666415054</v>
      </c>
    </row>
  </sheetData>
  <mergeCells count="1">
    <mergeCell ref="A1:R1"/>
  </mergeCells>
  <dataValidations count="7">
    <dataValidation type="list" allowBlank="1" showInputMessage="1" showErrorMessage="1" sqref="K1 K66:K1048576">
      <formula1>'期刊类别及计分参考（学校）'!$B$2:$B$29</formula1>
    </dataValidation>
    <dataValidation type="list" allowBlank="1" showInputMessage="1" showErrorMessage="1" sqref="L1 L62 L63 L3:L30 L32:L61 L64:L65 L66:L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M1 M62 M63 M3:M30 M32:M33 M35:M61 M64:M65 M66:M1048576">
      <formula1>"ECONOMICS&amp;BUSINESS（经济学和商学）ESI期刊,其他学科ESI期刊,不属于ESI期刊"</formula1>
    </dataValidation>
    <dataValidation type="list" allowBlank="1" showInputMessage="1" showErrorMessage="1" sqref="N1 N62 N63 N3:N30 N32:N61 N64:N65 N66:N1048576">
      <formula1>"学生一作,通讯作者,导师一作，学生二作"</formula1>
    </dataValidation>
    <dataValidation type="list" allowBlank="1" showInputMessage="1" showErrorMessage="1" sqref="M34" errorStyle="information">
      <formula1>"ECONOMICS&amp;BUSINESS（经济学和商学）ESI期刊,其他学科ESI期刊,不属于ESI期刊"</formula1>
    </dataValidation>
    <dataValidation type="list" allowBlank="1" showInputMessage="1" showErrorMessage="1" sqref="K55 K61">
      <formula1>#REF!</formula1>
    </dataValidation>
    <dataValidation type="list" allowBlank="1" showInputMessage="1" showErrorMessage="1" sqref="K64:K65">
      <formula1>'[1]期刊类别及计分参考（学校）'!#REF!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B1" workbookViewId="0">
      <selection activeCell="B14" sqref="B14"/>
    </sheetView>
  </sheetViews>
  <sheetFormatPr defaultColWidth="9.90740740740741" defaultRowHeight="14.4" outlineLevelCol="2"/>
  <cols>
    <col min="1" max="1" width="9" style="6"/>
    <col min="2" max="2" width="49.4537037037037" style="5" customWidth="1"/>
    <col min="3" max="3" width="12.5462962962963" style="6" customWidth="1"/>
  </cols>
  <sheetData>
    <row r="1" ht="15.6" spans="1:3">
      <c r="A1" s="7" t="s">
        <v>1</v>
      </c>
      <c r="B1" s="8" t="s">
        <v>318</v>
      </c>
      <c r="C1" s="1" t="s">
        <v>319</v>
      </c>
    </row>
    <row r="2" ht="15.6" spans="1:3">
      <c r="A2" s="9">
        <v>1</v>
      </c>
      <c r="B2" s="10" t="s">
        <v>320</v>
      </c>
      <c r="C2" s="9">
        <v>50</v>
      </c>
    </row>
    <row r="3" ht="15.6" spans="1:3">
      <c r="A3" s="9">
        <v>2</v>
      </c>
      <c r="B3" s="10" t="s">
        <v>321</v>
      </c>
      <c r="C3" s="9">
        <v>15</v>
      </c>
    </row>
    <row r="4" ht="15.6" spans="1:3">
      <c r="A4" s="9">
        <v>3</v>
      </c>
      <c r="B4" s="10" t="s">
        <v>93</v>
      </c>
      <c r="C4" s="9">
        <v>10</v>
      </c>
    </row>
    <row r="5" ht="15.6" spans="1:3">
      <c r="A5" s="9">
        <v>4</v>
      </c>
      <c r="B5" s="10" t="s">
        <v>322</v>
      </c>
      <c r="C5" s="9">
        <v>4</v>
      </c>
    </row>
    <row r="6" ht="15.6" spans="1:3">
      <c r="A6" s="9">
        <v>5</v>
      </c>
      <c r="B6" s="10" t="s">
        <v>105</v>
      </c>
      <c r="C6" s="9">
        <v>3.2</v>
      </c>
    </row>
    <row r="7" ht="15.6" spans="1:3">
      <c r="A7" s="9">
        <v>6</v>
      </c>
      <c r="B7" s="10" t="s">
        <v>73</v>
      </c>
      <c r="C7" s="9">
        <v>1.5</v>
      </c>
    </row>
    <row r="8" ht="15.6" spans="1:3">
      <c r="A8" s="9">
        <v>7</v>
      </c>
      <c r="B8" s="10" t="s">
        <v>48</v>
      </c>
      <c r="C8" s="9">
        <v>0.5</v>
      </c>
    </row>
    <row r="9" ht="15.6" spans="1:3">
      <c r="A9" s="9">
        <v>8</v>
      </c>
      <c r="B9" s="10" t="s">
        <v>162</v>
      </c>
      <c r="C9" s="9">
        <v>7</v>
      </c>
    </row>
    <row r="10" ht="15.6" spans="1:3">
      <c r="A10" s="9">
        <v>9</v>
      </c>
      <c r="B10" s="10" t="s">
        <v>323</v>
      </c>
      <c r="C10" s="9">
        <v>4</v>
      </c>
    </row>
    <row r="11" ht="15.6" spans="1:3">
      <c r="A11" s="9">
        <v>10</v>
      </c>
      <c r="B11" s="10" t="s">
        <v>324</v>
      </c>
      <c r="C11" s="9">
        <v>1</v>
      </c>
    </row>
    <row r="12" ht="15.6" spans="1:3">
      <c r="A12" s="9">
        <v>11</v>
      </c>
      <c r="B12" s="10" t="s">
        <v>26</v>
      </c>
      <c r="C12" s="9">
        <v>3</v>
      </c>
    </row>
    <row r="13" ht="15.6" spans="1:3">
      <c r="A13" s="9">
        <v>12</v>
      </c>
      <c r="B13" s="10" t="s">
        <v>38</v>
      </c>
      <c r="C13" s="9">
        <v>2.2</v>
      </c>
    </row>
    <row r="14" ht="15.6" spans="1:3">
      <c r="A14" s="9">
        <v>13</v>
      </c>
      <c r="B14" s="10" t="s">
        <v>81</v>
      </c>
      <c r="C14" s="9">
        <v>1.3</v>
      </c>
    </row>
    <row r="15" ht="15.6" spans="1:3">
      <c r="A15" s="9">
        <v>14</v>
      </c>
      <c r="B15" s="10" t="s">
        <v>325</v>
      </c>
      <c r="C15" s="9">
        <v>1.2</v>
      </c>
    </row>
    <row r="16" ht="15.6" spans="1:3">
      <c r="A16" s="9">
        <v>15</v>
      </c>
      <c r="B16" s="10" t="s">
        <v>214</v>
      </c>
      <c r="C16" s="9">
        <v>3</v>
      </c>
    </row>
    <row r="17" ht="15.6" spans="1:3">
      <c r="A17" s="9">
        <v>16</v>
      </c>
      <c r="B17" s="10" t="s">
        <v>112</v>
      </c>
      <c r="C17" s="9">
        <v>2.2</v>
      </c>
    </row>
    <row r="18" ht="15.6" spans="1:3">
      <c r="A18" s="9">
        <v>17</v>
      </c>
      <c r="B18" s="10" t="s">
        <v>66</v>
      </c>
      <c r="C18" s="9">
        <v>1.2</v>
      </c>
    </row>
    <row r="19" ht="15.6" spans="1:3">
      <c r="A19" s="9">
        <v>18</v>
      </c>
      <c r="B19" s="10" t="s">
        <v>156</v>
      </c>
      <c r="C19" s="9">
        <v>1</v>
      </c>
    </row>
    <row r="20" ht="15.6" spans="1:3">
      <c r="A20" s="9">
        <v>19</v>
      </c>
      <c r="B20" s="10" t="s">
        <v>326</v>
      </c>
      <c r="C20" s="9">
        <v>2</v>
      </c>
    </row>
    <row r="21" ht="15.6" spans="1:3">
      <c r="A21" s="9">
        <v>20</v>
      </c>
      <c r="B21" s="10" t="s">
        <v>59</v>
      </c>
      <c r="C21" s="9">
        <v>1</v>
      </c>
    </row>
    <row r="22" ht="15.6" spans="1:3">
      <c r="A22" s="9">
        <v>21</v>
      </c>
      <c r="B22" s="10" t="s">
        <v>327</v>
      </c>
      <c r="C22" s="9">
        <v>1.8</v>
      </c>
    </row>
    <row r="23" ht="15.6" spans="1:3">
      <c r="A23" s="9">
        <v>22</v>
      </c>
      <c r="B23" s="10" t="s">
        <v>328</v>
      </c>
      <c r="C23" s="9">
        <v>1.8</v>
      </c>
    </row>
    <row r="24" ht="15.6" spans="1:3">
      <c r="A24" s="9">
        <v>23</v>
      </c>
      <c r="B24" s="10" t="s">
        <v>125</v>
      </c>
      <c r="C24" s="9">
        <v>1.5</v>
      </c>
    </row>
    <row r="25" ht="15.6" spans="1:3">
      <c r="A25" s="9">
        <v>24</v>
      </c>
      <c r="B25" s="10" t="s">
        <v>329</v>
      </c>
      <c r="C25" s="9">
        <v>1</v>
      </c>
    </row>
    <row r="26" ht="57" customHeight="1" spans="1:3">
      <c r="A26" s="9">
        <v>25</v>
      </c>
      <c r="B26" s="11" t="s">
        <v>330</v>
      </c>
      <c r="C26" s="9">
        <v>1</v>
      </c>
    </row>
    <row r="27" ht="15.6" spans="1:3">
      <c r="A27" s="9">
        <v>26</v>
      </c>
      <c r="B27" s="10" t="s">
        <v>331</v>
      </c>
      <c r="C27" s="9">
        <v>2.5</v>
      </c>
    </row>
    <row r="28" ht="15.6" spans="1:3">
      <c r="A28" s="9">
        <v>27</v>
      </c>
      <c r="B28" s="10" t="s">
        <v>332</v>
      </c>
      <c r="C28" s="9">
        <v>1.3</v>
      </c>
    </row>
    <row r="29" ht="15.6" spans="1:3">
      <c r="A29" s="9">
        <v>28</v>
      </c>
      <c r="B29" s="10" t="s">
        <v>333</v>
      </c>
      <c r="C29" s="9">
        <v>1</v>
      </c>
    </row>
    <row r="30" spans="1:3">
      <c r="A30" s="12" t="s">
        <v>334</v>
      </c>
      <c r="B30" s="13"/>
      <c r="C30" s="13"/>
    </row>
    <row r="31" ht="48" customHeight="1" spans="1:3">
      <c r="A31" s="13"/>
      <c r="B31" s="13"/>
      <c r="C31" s="13"/>
    </row>
  </sheetData>
  <mergeCells count="1">
    <mergeCell ref="A30:C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Q13" sqref="Q13"/>
    </sheetView>
  </sheetViews>
  <sheetFormatPr defaultColWidth="9.90740740740741" defaultRowHeight="20.15" customHeight="1" outlineLevelCol="1"/>
  <cols>
    <col min="1" max="1" width="12.4537037037037" customWidth="1"/>
    <col min="2" max="2" width="28.4537037037037" customWidth="1"/>
  </cols>
  <sheetData>
    <row r="1" customHeight="1" spans="1:2">
      <c r="A1" s="1" t="s">
        <v>1</v>
      </c>
      <c r="B1" s="1" t="s">
        <v>335</v>
      </c>
    </row>
    <row r="2" customHeight="1" spans="1:2">
      <c r="A2" s="2">
        <v>1</v>
      </c>
      <c r="B2" s="3" t="s">
        <v>27</v>
      </c>
    </row>
    <row r="3" customHeight="1" spans="1:2">
      <c r="A3" s="2">
        <v>2</v>
      </c>
      <c r="B3" s="3" t="s">
        <v>39</v>
      </c>
    </row>
    <row r="4" customHeight="1" spans="1:2">
      <c r="A4" s="2">
        <v>3</v>
      </c>
      <c r="B4" s="3" t="s">
        <v>82</v>
      </c>
    </row>
    <row r="5" customHeight="1" spans="1:2">
      <c r="A5" s="2">
        <v>4</v>
      </c>
      <c r="B5" s="3" t="s">
        <v>336</v>
      </c>
    </row>
    <row r="6" customHeight="1" spans="1:2">
      <c r="A6" s="2">
        <v>5</v>
      </c>
      <c r="B6" s="3" t="s">
        <v>94</v>
      </c>
    </row>
    <row r="7" customHeight="1" spans="1:2">
      <c r="A7" s="2">
        <v>6</v>
      </c>
      <c r="B7" s="3" t="s">
        <v>337</v>
      </c>
    </row>
    <row r="8" customHeight="1" spans="1:2">
      <c r="A8" s="2">
        <v>7</v>
      </c>
      <c r="B8" s="3" t="s">
        <v>113</v>
      </c>
    </row>
    <row r="9" customHeight="1" spans="1:2">
      <c r="A9" s="2">
        <v>8</v>
      </c>
      <c r="B9" s="3" t="s">
        <v>67</v>
      </c>
    </row>
    <row r="10" customHeight="1" spans="1:2">
      <c r="A10" s="2">
        <v>9</v>
      </c>
      <c r="B10" s="4" t="s">
        <v>140</v>
      </c>
    </row>
    <row r="11" customHeight="1" spans="1:2">
      <c r="A11" s="2">
        <v>10</v>
      </c>
      <c r="B11" s="4" t="s">
        <v>60</v>
      </c>
    </row>
    <row r="12" customHeight="1" spans="1:2">
      <c r="A12" s="2">
        <v>11</v>
      </c>
      <c r="B12" s="4" t="s">
        <v>326</v>
      </c>
    </row>
    <row r="13" customHeight="1" spans="1:2">
      <c r="A13" s="2">
        <v>12</v>
      </c>
      <c r="B13" s="4" t="s">
        <v>49</v>
      </c>
    </row>
    <row r="14" customHeight="1" spans="1:2">
      <c r="A14" s="2">
        <v>13</v>
      </c>
      <c r="B14" s="4" t="s">
        <v>98</v>
      </c>
    </row>
    <row r="15" customHeight="1" spans="1:2">
      <c r="A15" s="2">
        <v>14</v>
      </c>
      <c r="B15" s="4" t="s">
        <v>74</v>
      </c>
    </row>
    <row r="16" customHeight="1" spans="1:2">
      <c r="A16" s="5" t="s">
        <v>338</v>
      </c>
      <c r="B16" s="5"/>
    </row>
  </sheetData>
  <mergeCells count="1"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期刊类别及计分参考（学校）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哎一古哎一古</cp:lastModifiedBy>
  <dcterms:created xsi:type="dcterms:W3CDTF">2023-09-07T09:17:00Z</dcterms:created>
  <dcterms:modified xsi:type="dcterms:W3CDTF">2024-03-14T02:28:52Z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9556E5DABC21457CB111F076F9322668_13</vt:lpwstr>
  </property>
  <property fmtid="{D5CDD505-2E9C-101B-9397-08002B2CF9AE}" pid="3" name="KSOProductBuildVer">
    <vt:lpwstr>2052-12.1.0.16388</vt:lpwstr>
  </property>
</Properties>
</file>